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MK\vav\vav_lab_bank\labs\testing\my_tests\"/>
    </mc:Choice>
  </mc:AlternateContent>
  <bookViews>
    <workbookView xWindow="0" yWindow="0" windowWidth="16380" windowHeight="8196" tabRatio="567" activeTab="6"/>
  </bookViews>
  <sheets>
    <sheet name="Main" sheetId="1" r:id="rId1"/>
    <sheet name="10in2or8or16" sheetId="2" r:id="rId2"/>
    <sheet name="Арифм. 2" sheetId="3" r:id="rId3"/>
    <sheet name="2or8or16in10" sheetId="4" r:id="rId4"/>
    <sheet name="Арифм. 8" sheetId="5" r:id="rId5"/>
    <sheet name="Арифм. 16" sheetId="6" r:id="rId6"/>
    <sheet name="X" sheetId="7" r:id="rId7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91" i="7" l="1"/>
  <c r="Q90" i="7"/>
  <c r="Q89" i="7"/>
  <c r="Q88" i="7"/>
  <c r="Q87" i="7"/>
  <c r="Q85" i="7"/>
  <c r="Q84" i="7"/>
  <c r="Q83" i="7"/>
  <c r="Q82" i="7"/>
  <c r="Q81" i="7"/>
  <c r="Q79" i="7"/>
  <c r="Q78" i="7"/>
  <c r="Q77" i="7"/>
  <c r="Q76" i="7"/>
  <c r="Q75" i="7"/>
  <c r="Q73" i="7"/>
  <c r="Q72" i="7"/>
  <c r="Q71" i="7"/>
  <c r="Q70" i="7"/>
  <c r="Q69" i="7"/>
  <c r="Q67" i="7"/>
  <c r="Q66" i="7"/>
  <c r="Q65" i="7"/>
  <c r="Q64" i="7"/>
  <c r="Q63" i="7"/>
  <c r="Q61" i="7"/>
  <c r="Q60" i="7"/>
  <c r="Q59" i="7"/>
  <c r="Q58" i="7"/>
  <c r="Q57" i="7"/>
  <c r="Q55" i="7"/>
  <c r="Q54" i="7"/>
  <c r="Q53" i="7"/>
  <c r="Q52" i="7"/>
  <c r="Q51" i="7"/>
  <c r="Q49" i="7"/>
  <c r="Q48" i="7"/>
  <c r="Q47" i="7"/>
  <c r="Q46" i="7"/>
  <c r="Q45" i="7"/>
  <c r="Q43" i="7"/>
  <c r="F44" i="6"/>
  <c r="Q42" i="7"/>
  <c r="Q41" i="7"/>
  <c r="F42" i="6"/>
  <c r="Q40" i="7"/>
  <c r="Q39" i="7"/>
  <c r="F40" i="6"/>
  <c r="I40" i="5"/>
  <c r="Q37" i="7"/>
  <c r="H38" i="6" s="1"/>
  <c r="K38" i="4"/>
  <c r="E38" i="4"/>
  <c r="Q36" i="7"/>
  <c r="F37" i="6"/>
  <c r="Q35" i="7"/>
  <c r="Q34" i="7"/>
  <c r="F35" i="6"/>
  <c r="Q33" i="7"/>
  <c r="Q31" i="7"/>
  <c r="F32" i="6"/>
  <c r="Q30" i="7"/>
  <c r="Q29" i="7"/>
  <c r="F30" i="6"/>
  <c r="I30" i="5"/>
  <c r="H30" i="4"/>
  <c r="Q28" i="7"/>
  <c r="H29" i="6" s="1"/>
  <c r="P29" i="5"/>
  <c r="K29" i="4"/>
  <c r="E29" i="4"/>
  <c r="Q27" i="7"/>
  <c r="F28" i="6"/>
  <c r="Q25" i="7"/>
  <c r="Q24" i="7"/>
  <c r="F25" i="6"/>
  <c r="Q23" i="7"/>
  <c r="Q22" i="7"/>
  <c r="F23" i="6"/>
  <c r="Q21" i="7"/>
  <c r="Q19" i="7"/>
  <c r="F20" i="6"/>
  <c r="I20" i="5"/>
  <c r="Q18" i="7"/>
  <c r="Q17" i="7"/>
  <c r="F18" i="6"/>
  <c r="Q16" i="7"/>
  <c r="Q15" i="7"/>
  <c r="F16" i="6"/>
  <c r="Q13" i="7"/>
  <c r="Q12" i="7"/>
  <c r="F13" i="6"/>
  <c r="Q11" i="7"/>
  <c r="Q10" i="7"/>
  <c r="F11" i="6"/>
  <c r="I11" i="5"/>
  <c r="H11" i="4"/>
  <c r="Q9" i="7"/>
  <c r="H10" i="6" s="1"/>
  <c r="H15" i="6" s="1"/>
  <c r="P10" i="5"/>
  <c r="K10" i="4"/>
  <c r="E10" i="4"/>
  <c r="Q7" i="7"/>
  <c r="F8" i="6"/>
  <c r="Q6" i="7"/>
  <c r="Q5" i="7"/>
  <c r="F6" i="6"/>
  <c r="Q4" i="7"/>
  <c r="Q3" i="7"/>
  <c r="F4" i="6"/>
  <c r="H92" i="6"/>
  <c r="F92" i="6"/>
  <c r="H91" i="6"/>
  <c r="F91" i="6"/>
  <c r="H90" i="6"/>
  <c r="F90" i="6"/>
  <c r="H89" i="6"/>
  <c r="F89" i="6"/>
  <c r="H88" i="6"/>
  <c r="F88" i="6"/>
  <c r="H87" i="6"/>
  <c r="H86" i="6"/>
  <c r="F86" i="6"/>
  <c r="H85" i="6"/>
  <c r="F85" i="6"/>
  <c r="H84" i="6"/>
  <c r="F84" i="6"/>
  <c r="H83" i="6"/>
  <c r="F83" i="6"/>
  <c r="H82" i="6"/>
  <c r="F82" i="6"/>
  <c r="F87" i="6" s="1"/>
  <c r="I87" i="6" s="1"/>
  <c r="J87" i="6" s="1"/>
  <c r="H81" i="6"/>
  <c r="H80" i="6"/>
  <c r="F80" i="6"/>
  <c r="H79" i="6"/>
  <c r="F79" i="6"/>
  <c r="H78" i="6"/>
  <c r="F78" i="6"/>
  <c r="H77" i="6"/>
  <c r="F77" i="6"/>
  <c r="H76" i="6"/>
  <c r="F76" i="6"/>
  <c r="F81" i="6" s="1"/>
  <c r="I81" i="6" s="1"/>
  <c r="J81" i="6" s="1"/>
  <c r="H74" i="6"/>
  <c r="F74" i="6"/>
  <c r="H73" i="6"/>
  <c r="F73" i="6"/>
  <c r="H72" i="6"/>
  <c r="F72" i="6"/>
  <c r="H71" i="6"/>
  <c r="F71" i="6"/>
  <c r="H70" i="6"/>
  <c r="H75" i="6" s="1"/>
  <c r="F70" i="6"/>
  <c r="H69" i="6"/>
  <c r="H68" i="6"/>
  <c r="F68" i="6"/>
  <c r="H67" i="6"/>
  <c r="F67" i="6"/>
  <c r="H66" i="6"/>
  <c r="F66" i="6"/>
  <c r="H65" i="6"/>
  <c r="F65" i="6"/>
  <c r="H64" i="6"/>
  <c r="F64" i="6"/>
  <c r="H63" i="6"/>
  <c r="H62" i="6"/>
  <c r="F62" i="6"/>
  <c r="H61" i="6"/>
  <c r="F61" i="6"/>
  <c r="H60" i="6"/>
  <c r="F60" i="6"/>
  <c r="H59" i="6"/>
  <c r="F59" i="6"/>
  <c r="H58" i="6"/>
  <c r="F58" i="6"/>
  <c r="F63" i="6" s="1"/>
  <c r="I63" i="6" s="1"/>
  <c r="J63" i="6" s="1"/>
  <c r="H57" i="6"/>
  <c r="H56" i="6"/>
  <c r="F56" i="6"/>
  <c r="H55" i="6"/>
  <c r="F55" i="6"/>
  <c r="H54" i="6"/>
  <c r="F54" i="6"/>
  <c r="H53" i="6"/>
  <c r="F53" i="6"/>
  <c r="H52" i="6"/>
  <c r="F52" i="6"/>
  <c r="F57" i="6" s="1"/>
  <c r="I57" i="6" s="1"/>
  <c r="J57" i="6" s="1"/>
  <c r="H51" i="6"/>
  <c r="H50" i="6"/>
  <c r="F50" i="6"/>
  <c r="H49" i="6"/>
  <c r="F49" i="6"/>
  <c r="H48" i="6"/>
  <c r="F48" i="6"/>
  <c r="H47" i="6"/>
  <c r="F47" i="6"/>
  <c r="H46" i="6"/>
  <c r="F46" i="6"/>
  <c r="H44" i="6"/>
  <c r="H43" i="6"/>
  <c r="F43" i="6"/>
  <c r="H42" i="6"/>
  <c r="H45" i="6" s="1"/>
  <c r="H41" i="6"/>
  <c r="F41" i="6"/>
  <c r="H40" i="6"/>
  <c r="F38" i="6"/>
  <c r="H37" i="6"/>
  <c r="H36" i="6"/>
  <c r="F36" i="6"/>
  <c r="H35" i="6"/>
  <c r="H34" i="6"/>
  <c r="F34" i="6"/>
  <c r="H32" i="6"/>
  <c r="H31" i="6"/>
  <c r="F31" i="6"/>
  <c r="H30" i="6"/>
  <c r="F29" i="6"/>
  <c r="H28" i="6"/>
  <c r="H26" i="6"/>
  <c r="F26" i="6"/>
  <c r="H25" i="6"/>
  <c r="H24" i="6"/>
  <c r="F24" i="6"/>
  <c r="H23" i="6"/>
  <c r="H27" i="6" s="1"/>
  <c r="H22" i="6"/>
  <c r="F22" i="6"/>
  <c r="H20" i="6"/>
  <c r="H19" i="6"/>
  <c r="F19" i="6"/>
  <c r="H18" i="6"/>
  <c r="H21" i="6" s="1"/>
  <c r="H17" i="6"/>
  <c r="F17" i="6"/>
  <c r="H16" i="6"/>
  <c r="H14" i="6"/>
  <c r="F14" i="6"/>
  <c r="H13" i="6"/>
  <c r="H12" i="6"/>
  <c r="F12" i="6"/>
  <c r="H11" i="6"/>
  <c r="F10" i="6"/>
  <c r="H8" i="6"/>
  <c r="H7" i="6"/>
  <c r="F7" i="6"/>
  <c r="H6" i="6"/>
  <c r="H5" i="6"/>
  <c r="F5" i="6"/>
  <c r="H4" i="6"/>
  <c r="H9" i="6" s="1"/>
  <c r="L92" i="5"/>
  <c r="J92" i="5"/>
  <c r="I92" i="5"/>
  <c r="G92" i="5"/>
  <c r="L91" i="5"/>
  <c r="J91" i="5"/>
  <c r="I91" i="5"/>
  <c r="G91" i="5"/>
  <c r="L90" i="5"/>
  <c r="J90" i="5"/>
  <c r="I90" i="5"/>
  <c r="G90" i="5"/>
  <c r="L89" i="5"/>
  <c r="J89" i="5"/>
  <c r="I89" i="5"/>
  <c r="G89" i="5"/>
  <c r="L88" i="5"/>
  <c r="J88" i="5"/>
  <c r="I88" i="5"/>
  <c r="I93" i="5" s="1"/>
  <c r="G88" i="5"/>
  <c r="L86" i="5"/>
  <c r="J86" i="5"/>
  <c r="I86" i="5"/>
  <c r="G86" i="5"/>
  <c r="L85" i="5"/>
  <c r="J85" i="5"/>
  <c r="I85" i="5"/>
  <c r="G85" i="5"/>
  <c r="L84" i="5"/>
  <c r="J84" i="5"/>
  <c r="I84" i="5"/>
  <c r="G84" i="5"/>
  <c r="L83" i="5"/>
  <c r="J83" i="5"/>
  <c r="I83" i="5"/>
  <c r="G83" i="5"/>
  <c r="L82" i="5"/>
  <c r="J82" i="5"/>
  <c r="I82" i="5"/>
  <c r="G82" i="5"/>
  <c r="L80" i="5"/>
  <c r="J80" i="5"/>
  <c r="I80" i="5"/>
  <c r="G80" i="5"/>
  <c r="L79" i="5"/>
  <c r="J79" i="5"/>
  <c r="I79" i="5"/>
  <c r="G79" i="5"/>
  <c r="L78" i="5"/>
  <c r="J78" i="5"/>
  <c r="I78" i="5"/>
  <c r="G78" i="5"/>
  <c r="L77" i="5"/>
  <c r="J77" i="5"/>
  <c r="I77" i="5"/>
  <c r="G77" i="5"/>
  <c r="L76" i="5"/>
  <c r="J76" i="5"/>
  <c r="I76" i="5"/>
  <c r="G76" i="5"/>
  <c r="L74" i="5"/>
  <c r="J74" i="5"/>
  <c r="I74" i="5"/>
  <c r="G74" i="5"/>
  <c r="L73" i="5"/>
  <c r="J73" i="5"/>
  <c r="I73" i="5"/>
  <c r="G73" i="5"/>
  <c r="L72" i="5"/>
  <c r="J72" i="5"/>
  <c r="I72" i="5"/>
  <c r="G72" i="5"/>
  <c r="L71" i="5"/>
  <c r="J71" i="5"/>
  <c r="I71" i="5"/>
  <c r="G71" i="5"/>
  <c r="L70" i="5"/>
  <c r="J70" i="5"/>
  <c r="I70" i="5"/>
  <c r="G70" i="5"/>
  <c r="L68" i="5"/>
  <c r="J68" i="5"/>
  <c r="I68" i="5"/>
  <c r="G68" i="5"/>
  <c r="L67" i="5"/>
  <c r="J67" i="5"/>
  <c r="I67" i="5"/>
  <c r="G67" i="5"/>
  <c r="L66" i="5"/>
  <c r="J66" i="5"/>
  <c r="I66" i="5"/>
  <c r="G66" i="5"/>
  <c r="L65" i="5"/>
  <c r="J65" i="5"/>
  <c r="I65" i="5"/>
  <c r="G65" i="5"/>
  <c r="L64" i="5"/>
  <c r="J64" i="5"/>
  <c r="P64" i="5" s="1"/>
  <c r="I64" i="5"/>
  <c r="G64" i="5"/>
  <c r="L62" i="5"/>
  <c r="J62" i="5"/>
  <c r="P62" i="5" s="1"/>
  <c r="I62" i="5"/>
  <c r="G62" i="5"/>
  <c r="L61" i="5"/>
  <c r="J61" i="5"/>
  <c r="P61" i="5" s="1"/>
  <c r="I61" i="5"/>
  <c r="G61" i="5"/>
  <c r="L60" i="5"/>
  <c r="J60" i="5"/>
  <c r="P60" i="5" s="1"/>
  <c r="I60" i="5"/>
  <c r="G60" i="5"/>
  <c r="L59" i="5"/>
  <c r="J59" i="5"/>
  <c r="P59" i="5" s="1"/>
  <c r="I59" i="5"/>
  <c r="G59" i="5"/>
  <c r="L58" i="5"/>
  <c r="J58" i="5"/>
  <c r="P58" i="5" s="1"/>
  <c r="I58" i="5"/>
  <c r="I63" i="5" s="1"/>
  <c r="G58" i="5"/>
  <c r="L56" i="5"/>
  <c r="J56" i="5"/>
  <c r="P56" i="5" s="1"/>
  <c r="I56" i="5"/>
  <c r="G56" i="5"/>
  <c r="L55" i="5"/>
  <c r="J55" i="5"/>
  <c r="P55" i="5" s="1"/>
  <c r="I55" i="5"/>
  <c r="G55" i="5"/>
  <c r="L54" i="5"/>
  <c r="J54" i="5"/>
  <c r="P54" i="5" s="1"/>
  <c r="I54" i="5"/>
  <c r="G54" i="5"/>
  <c r="L53" i="5"/>
  <c r="J53" i="5"/>
  <c r="P53" i="5" s="1"/>
  <c r="I53" i="5"/>
  <c r="G53" i="5"/>
  <c r="L52" i="5"/>
  <c r="J52" i="5"/>
  <c r="P52" i="5" s="1"/>
  <c r="P57" i="5" s="1"/>
  <c r="I52" i="5"/>
  <c r="I57" i="5" s="1"/>
  <c r="G52" i="5"/>
  <c r="I51" i="5"/>
  <c r="L50" i="5"/>
  <c r="J50" i="5"/>
  <c r="P50" i="5" s="1"/>
  <c r="I50" i="5"/>
  <c r="G50" i="5"/>
  <c r="L49" i="5"/>
  <c r="J49" i="5"/>
  <c r="P49" i="5" s="1"/>
  <c r="I49" i="5"/>
  <c r="G49" i="5"/>
  <c r="L48" i="5"/>
  <c r="J48" i="5"/>
  <c r="P48" i="5" s="1"/>
  <c r="I48" i="5"/>
  <c r="G48" i="5"/>
  <c r="L47" i="5"/>
  <c r="J47" i="5"/>
  <c r="P47" i="5" s="1"/>
  <c r="I47" i="5"/>
  <c r="G47" i="5"/>
  <c r="L46" i="5"/>
  <c r="J46" i="5"/>
  <c r="P46" i="5" s="1"/>
  <c r="I46" i="5"/>
  <c r="G46" i="5"/>
  <c r="I45" i="5"/>
  <c r="L44" i="5"/>
  <c r="J44" i="5"/>
  <c r="P44" i="5" s="1"/>
  <c r="I44" i="5"/>
  <c r="G44" i="5"/>
  <c r="L43" i="5"/>
  <c r="J43" i="5"/>
  <c r="P43" i="5" s="1"/>
  <c r="I43" i="5"/>
  <c r="G43" i="5"/>
  <c r="L42" i="5"/>
  <c r="J42" i="5"/>
  <c r="P42" i="5" s="1"/>
  <c r="I42" i="5"/>
  <c r="G42" i="5"/>
  <c r="L41" i="5"/>
  <c r="J41" i="5"/>
  <c r="P41" i="5" s="1"/>
  <c r="I41" i="5"/>
  <c r="G41" i="5"/>
  <c r="L40" i="5"/>
  <c r="J40" i="5"/>
  <c r="P40" i="5" s="1"/>
  <c r="P45" i="5" s="1"/>
  <c r="G40" i="5"/>
  <c r="I39" i="5"/>
  <c r="L38" i="5"/>
  <c r="J38" i="5"/>
  <c r="P38" i="5" s="1"/>
  <c r="I38" i="5"/>
  <c r="G38" i="5"/>
  <c r="L37" i="5"/>
  <c r="J37" i="5"/>
  <c r="P37" i="5" s="1"/>
  <c r="I37" i="5"/>
  <c r="G37" i="5"/>
  <c r="L36" i="5"/>
  <c r="J36" i="5"/>
  <c r="P36" i="5" s="1"/>
  <c r="I36" i="5"/>
  <c r="G36" i="5"/>
  <c r="L35" i="5"/>
  <c r="J35" i="5"/>
  <c r="P35" i="5" s="1"/>
  <c r="I35" i="5"/>
  <c r="G35" i="5"/>
  <c r="L34" i="5"/>
  <c r="J34" i="5"/>
  <c r="P34" i="5" s="1"/>
  <c r="I34" i="5"/>
  <c r="G34" i="5"/>
  <c r="L32" i="5"/>
  <c r="J32" i="5"/>
  <c r="P32" i="5" s="1"/>
  <c r="I32" i="5"/>
  <c r="G32" i="5"/>
  <c r="L31" i="5"/>
  <c r="J31" i="5"/>
  <c r="P31" i="5" s="1"/>
  <c r="I31" i="5"/>
  <c r="G31" i="5"/>
  <c r="L30" i="5"/>
  <c r="J30" i="5"/>
  <c r="P30" i="5" s="1"/>
  <c r="G30" i="5"/>
  <c r="L29" i="5"/>
  <c r="J29" i="5"/>
  <c r="N29" i="5" s="1"/>
  <c r="I29" i="5"/>
  <c r="G29" i="5"/>
  <c r="L28" i="5"/>
  <c r="J28" i="5"/>
  <c r="P28" i="5" s="1"/>
  <c r="I28" i="5"/>
  <c r="I33" i="5" s="1"/>
  <c r="G28" i="5"/>
  <c r="L26" i="5"/>
  <c r="J26" i="5"/>
  <c r="P26" i="5" s="1"/>
  <c r="I26" i="5"/>
  <c r="G26" i="5"/>
  <c r="L25" i="5"/>
  <c r="J25" i="5"/>
  <c r="P25" i="5" s="1"/>
  <c r="I25" i="5"/>
  <c r="G25" i="5"/>
  <c r="L24" i="5"/>
  <c r="J24" i="5"/>
  <c r="P24" i="5" s="1"/>
  <c r="I24" i="5"/>
  <c r="G24" i="5"/>
  <c r="L23" i="5"/>
  <c r="J23" i="5"/>
  <c r="P23" i="5" s="1"/>
  <c r="I23" i="5"/>
  <c r="G23" i="5"/>
  <c r="L22" i="5"/>
  <c r="J22" i="5"/>
  <c r="P22" i="5" s="1"/>
  <c r="I22" i="5"/>
  <c r="I27" i="5" s="1"/>
  <c r="G22" i="5"/>
  <c r="L20" i="5"/>
  <c r="J20" i="5"/>
  <c r="P20" i="5" s="1"/>
  <c r="G20" i="5"/>
  <c r="L19" i="5"/>
  <c r="J19" i="5"/>
  <c r="P19" i="5" s="1"/>
  <c r="I19" i="5"/>
  <c r="G19" i="5"/>
  <c r="L18" i="5"/>
  <c r="J18" i="5"/>
  <c r="P18" i="5" s="1"/>
  <c r="I18" i="5"/>
  <c r="G18" i="5"/>
  <c r="L17" i="5"/>
  <c r="J17" i="5"/>
  <c r="P17" i="5" s="1"/>
  <c r="I17" i="5"/>
  <c r="G17" i="5"/>
  <c r="L16" i="5"/>
  <c r="J16" i="5"/>
  <c r="P16" i="5" s="1"/>
  <c r="I16" i="5"/>
  <c r="I21" i="5" s="1"/>
  <c r="G16" i="5"/>
  <c r="L14" i="5"/>
  <c r="J14" i="5"/>
  <c r="P14" i="5" s="1"/>
  <c r="I14" i="5"/>
  <c r="G14" i="5"/>
  <c r="L13" i="5"/>
  <c r="J13" i="5"/>
  <c r="P13" i="5" s="1"/>
  <c r="I13" i="5"/>
  <c r="G13" i="5"/>
  <c r="L12" i="5"/>
  <c r="J12" i="5"/>
  <c r="P12" i="5" s="1"/>
  <c r="I12" i="5"/>
  <c r="G12" i="5"/>
  <c r="L11" i="5"/>
  <c r="J11" i="5"/>
  <c r="P11" i="5" s="1"/>
  <c r="G11" i="5"/>
  <c r="L10" i="5"/>
  <c r="J10" i="5"/>
  <c r="N10" i="5" s="1"/>
  <c r="I10" i="5"/>
  <c r="G10" i="5"/>
  <c r="L8" i="5"/>
  <c r="J8" i="5"/>
  <c r="P8" i="5" s="1"/>
  <c r="I8" i="5"/>
  <c r="G8" i="5"/>
  <c r="L7" i="5"/>
  <c r="J7" i="5"/>
  <c r="P7" i="5" s="1"/>
  <c r="I7" i="5"/>
  <c r="G7" i="5"/>
  <c r="L6" i="5"/>
  <c r="J6" i="5"/>
  <c r="P6" i="5" s="1"/>
  <c r="I6" i="5"/>
  <c r="G6" i="5"/>
  <c r="L5" i="5"/>
  <c r="J5" i="5"/>
  <c r="P5" i="5" s="1"/>
  <c r="I5" i="5"/>
  <c r="G5" i="5"/>
  <c r="L4" i="5"/>
  <c r="J4" i="5"/>
  <c r="P4" i="5" s="1"/>
  <c r="P9" i="5" s="1"/>
  <c r="I4" i="5"/>
  <c r="I9" i="5" s="1"/>
  <c r="G4" i="5"/>
  <c r="K92" i="4"/>
  <c r="H92" i="4"/>
  <c r="E92" i="4"/>
  <c r="K91" i="4"/>
  <c r="H91" i="4"/>
  <c r="E91" i="4"/>
  <c r="K90" i="4"/>
  <c r="H90" i="4"/>
  <c r="E90" i="4"/>
  <c r="K89" i="4"/>
  <c r="H89" i="4"/>
  <c r="E89" i="4"/>
  <c r="K88" i="4"/>
  <c r="H88" i="4"/>
  <c r="H93" i="4" s="1"/>
  <c r="E88" i="4"/>
  <c r="K86" i="4"/>
  <c r="H86" i="4"/>
  <c r="E86" i="4"/>
  <c r="K85" i="4"/>
  <c r="H85" i="4"/>
  <c r="E85" i="4"/>
  <c r="K84" i="4"/>
  <c r="H84" i="4"/>
  <c r="E84" i="4"/>
  <c r="K83" i="4"/>
  <c r="H83" i="4"/>
  <c r="E83" i="4"/>
  <c r="K82" i="4"/>
  <c r="H82" i="4"/>
  <c r="E82" i="4"/>
  <c r="K80" i="4"/>
  <c r="H80" i="4"/>
  <c r="E80" i="4"/>
  <c r="K79" i="4"/>
  <c r="H79" i="4"/>
  <c r="E79" i="4"/>
  <c r="K78" i="4"/>
  <c r="H78" i="4"/>
  <c r="E78" i="4"/>
  <c r="K77" i="4"/>
  <c r="K81" i="4" s="1"/>
  <c r="H77" i="4"/>
  <c r="E77" i="4"/>
  <c r="K76" i="4"/>
  <c r="H76" i="4"/>
  <c r="E76" i="4"/>
  <c r="K74" i="4"/>
  <c r="H74" i="4"/>
  <c r="E74" i="4"/>
  <c r="K73" i="4"/>
  <c r="H73" i="4"/>
  <c r="E73" i="4"/>
  <c r="K72" i="4"/>
  <c r="H72" i="4"/>
  <c r="E72" i="4"/>
  <c r="K71" i="4"/>
  <c r="K75" i="4" s="1"/>
  <c r="H71" i="4"/>
  <c r="E71" i="4"/>
  <c r="K70" i="4"/>
  <c r="H70" i="4"/>
  <c r="E70" i="4"/>
  <c r="K68" i="4"/>
  <c r="H68" i="4"/>
  <c r="E68" i="4"/>
  <c r="K67" i="4"/>
  <c r="H67" i="4"/>
  <c r="E67" i="4"/>
  <c r="K66" i="4"/>
  <c r="H66" i="4"/>
  <c r="E66" i="4"/>
  <c r="K65" i="4"/>
  <c r="K69" i="4" s="1"/>
  <c r="H65" i="4"/>
  <c r="E65" i="4"/>
  <c r="K64" i="4"/>
  <c r="H64" i="4"/>
  <c r="E64" i="4"/>
  <c r="K62" i="4"/>
  <c r="H62" i="4"/>
  <c r="E62" i="4"/>
  <c r="K61" i="4"/>
  <c r="H61" i="4"/>
  <c r="E61" i="4"/>
  <c r="K60" i="4"/>
  <c r="H60" i="4"/>
  <c r="E60" i="4"/>
  <c r="K59" i="4"/>
  <c r="K63" i="4" s="1"/>
  <c r="H59" i="4"/>
  <c r="E59" i="4"/>
  <c r="K58" i="4"/>
  <c r="H58" i="4"/>
  <c r="E58" i="4"/>
  <c r="K56" i="4"/>
  <c r="H56" i="4"/>
  <c r="E56" i="4"/>
  <c r="K55" i="4"/>
  <c r="H55" i="4"/>
  <c r="E55" i="4"/>
  <c r="K54" i="4"/>
  <c r="H54" i="4"/>
  <c r="E54" i="4"/>
  <c r="K53" i="4"/>
  <c r="K57" i="4" s="1"/>
  <c r="H53" i="4"/>
  <c r="E53" i="4"/>
  <c r="K52" i="4"/>
  <c r="H52" i="4"/>
  <c r="E52" i="4"/>
  <c r="K50" i="4"/>
  <c r="H50" i="4"/>
  <c r="E50" i="4"/>
  <c r="K49" i="4"/>
  <c r="H49" i="4"/>
  <c r="E49" i="4"/>
  <c r="K48" i="4"/>
  <c r="H48" i="4"/>
  <c r="E48" i="4"/>
  <c r="K47" i="4"/>
  <c r="K51" i="4" s="1"/>
  <c r="H47" i="4"/>
  <c r="E47" i="4"/>
  <c r="K46" i="4"/>
  <c r="H46" i="4"/>
  <c r="E46" i="4"/>
  <c r="K44" i="4"/>
  <c r="H44" i="4"/>
  <c r="E44" i="4"/>
  <c r="K43" i="4"/>
  <c r="H43" i="4"/>
  <c r="E43" i="4"/>
  <c r="K42" i="4"/>
  <c r="H42" i="4"/>
  <c r="E42" i="4"/>
  <c r="K41" i="4"/>
  <c r="K45" i="4" s="1"/>
  <c r="H41" i="4"/>
  <c r="E41" i="4"/>
  <c r="K40" i="4"/>
  <c r="H40" i="4"/>
  <c r="E40" i="4"/>
  <c r="H38" i="4"/>
  <c r="K37" i="4"/>
  <c r="H37" i="4"/>
  <c r="E37" i="4"/>
  <c r="K36" i="4"/>
  <c r="H36" i="4"/>
  <c r="E36" i="4"/>
  <c r="K35" i="4"/>
  <c r="H35" i="4"/>
  <c r="E35" i="4"/>
  <c r="K34" i="4"/>
  <c r="K39" i="4" s="1"/>
  <c r="H34" i="4"/>
  <c r="E34" i="4"/>
  <c r="K32" i="4"/>
  <c r="H32" i="4"/>
  <c r="E32" i="4"/>
  <c r="K31" i="4"/>
  <c r="H31" i="4"/>
  <c r="E31" i="4"/>
  <c r="K30" i="4"/>
  <c r="E30" i="4"/>
  <c r="H29" i="4"/>
  <c r="K28" i="4"/>
  <c r="H28" i="4"/>
  <c r="E28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K27" i="4" s="1"/>
  <c r="H22" i="4"/>
  <c r="E22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H21" i="4" s="1"/>
  <c r="E16" i="4"/>
  <c r="K14" i="4"/>
  <c r="H14" i="4"/>
  <c r="E14" i="4"/>
  <c r="K13" i="4"/>
  <c r="H13" i="4"/>
  <c r="E13" i="4"/>
  <c r="K12" i="4"/>
  <c r="H12" i="4"/>
  <c r="E12" i="4"/>
  <c r="K11" i="4"/>
  <c r="K15" i="4" s="1"/>
  <c r="E11" i="4"/>
  <c r="H10" i="4"/>
  <c r="K8" i="4"/>
  <c r="H8" i="4"/>
  <c r="E8" i="4"/>
  <c r="K7" i="4"/>
  <c r="H7" i="4"/>
  <c r="E7" i="4"/>
  <c r="K6" i="4"/>
  <c r="H6" i="4"/>
  <c r="E6" i="4"/>
  <c r="K5" i="4"/>
  <c r="K9" i="4" s="1"/>
  <c r="H5" i="4"/>
  <c r="E5" i="4"/>
  <c r="K4" i="4"/>
  <c r="H4" i="4"/>
  <c r="H9" i="4" s="1"/>
  <c r="E4" i="4"/>
  <c r="H92" i="3"/>
  <c r="E92" i="3"/>
  <c r="H91" i="3"/>
  <c r="E91" i="3"/>
  <c r="H90" i="3"/>
  <c r="E90" i="3"/>
  <c r="H89" i="3"/>
  <c r="E89" i="3"/>
  <c r="H88" i="3"/>
  <c r="H93" i="3" s="1"/>
  <c r="E88" i="3"/>
  <c r="E93" i="3" s="1"/>
  <c r="H86" i="3"/>
  <c r="E86" i="3"/>
  <c r="H85" i="3"/>
  <c r="E85" i="3"/>
  <c r="H84" i="3"/>
  <c r="E84" i="3"/>
  <c r="H83" i="3"/>
  <c r="E83" i="3"/>
  <c r="H82" i="3"/>
  <c r="H87" i="3" s="1"/>
  <c r="E82" i="3"/>
  <c r="E87" i="3" s="1"/>
  <c r="H80" i="3"/>
  <c r="E80" i="3"/>
  <c r="H79" i="3"/>
  <c r="E79" i="3"/>
  <c r="H78" i="3"/>
  <c r="E78" i="3"/>
  <c r="H77" i="3"/>
  <c r="E77" i="3"/>
  <c r="H76" i="3"/>
  <c r="H81" i="3" s="1"/>
  <c r="E76" i="3"/>
  <c r="E81" i="3" s="1"/>
  <c r="H74" i="3"/>
  <c r="E74" i="3"/>
  <c r="H73" i="3"/>
  <c r="E73" i="3"/>
  <c r="H72" i="3"/>
  <c r="E72" i="3"/>
  <c r="H71" i="3"/>
  <c r="E71" i="3"/>
  <c r="H70" i="3"/>
  <c r="H75" i="3" s="1"/>
  <c r="E70" i="3"/>
  <c r="E75" i="3" s="1"/>
  <c r="H68" i="3"/>
  <c r="E68" i="3"/>
  <c r="H67" i="3"/>
  <c r="E67" i="3"/>
  <c r="H66" i="3"/>
  <c r="E66" i="3"/>
  <c r="H65" i="3"/>
  <c r="E65" i="3"/>
  <c r="H64" i="3"/>
  <c r="H69" i="3" s="1"/>
  <c r="E64" i="3"/>
  <c r="E69" i="3" s="1"/>
  <c r="H62" i="3"/>
  <c r="E62" i="3"/>
  <c r="H61" i="3"/>
  <c r="E61" i="3"/>
  <c r="H60" i="3"/>
  <c r="E60" i="3"/>
  <c r="H59" i="3"/>
  <c r="E59" i="3"/>
  <c r="H58" i="3"/>
  <c r="H63" i="3" s="1"/>
  <c r="E58" i="3"/>
  <c r="E63" i="3" s="1"/>
  <c r="H56" i="3"/>
  <c r="E56" i="3"/>
  <c r="H55" i="3"/>
  <c r="E55" i="3"/>
  <c r="H54" i="3"/>
  <c r="E54" i="3"/>
  <c r="H53" i="3"/>
  <c r="E53" i="3"/>
  <c r="H52" i="3"/>
  <c r="H57" i="3" s="1"/>
  <c r="E52" i="3"/>
  <c r="E57" i="3" s="1"/>
  <c r="H50" i="3"/>
  <c r="E50" i="3"/>
  <c r="H49" i="3"/>
  <c r="E49" i="3"/>
  <c r="H48" i="3"/>
  <c r="E48" i="3"/>
  <c r="H47" i="3"/>
  <c r="E47" i="3"/>
  <c r="H46" i="3"/>
  <c r="H51" i="3" s="1"/>
  <c r="E46" i="3"/>
  <c r="E51" i="3" s="1"/>
  <c r="H44" i="3"/>
  <c r="E44" i="3"/>
  <c r="H43" i="3"/>
  <c r="E43" i="3"/>
  <c r="H42" i="3"/>
  <c r="E42" i="3"/>
  <c r="H41" i="3"/>
  <c r="E41" i="3"/>
  <c r="H40" i="3"/>
  <c r="H45" i="3" s="1"/>
  <c r="E40" i="3"/>
  <c r="E45" i="3" s="1"/>
  <c r="H38" i="3"/>
  <c r="E38" i="3"/>
  <c r="H37" i="3"/>
  <c r="E37" i="3"/>
  <c r="H36" i="3"/>
  <c r="E36" i="3"/>
  <c r="H35" i="3"/>
  <c r="E35" i="3"/>
  <c r="H34" i="3"/>
  <c r="H39" i="3" s="1"/>
  <c r="E34" i="3"/>
  <c r="E39" i="3" s="1"/>
  <c r="H32" i="3"/>
  <c r="E32" i="3"/>
  <c r="H31" i="3"/>
  <c r="E31" i="3"/>
  <c r="H30" i="3"/>
  <c r="E30" i="3"/>
  <c r="H29" i="3"/>
  <c r="E29" i="3"/>
  <c r="H28" i="3"/>
  <c r="H33" i="3" s="1"/>
  <c r="E28" i="3"/>
  <c r="E33" i="3" s="1"/>
  <c r="H26" i="3"/>
  <c r="E26" i="3"/>
  <c r="H25" i="3"/>
  <c r="E25" i="3"/>
  <c r="H24" i="3"/>
  <c r="E24" i="3"/>
  <c r="H23" i="3"/>
  <c r="E23" i="3"/>
  <c r="H22" i="3"/>
  <c r="H27" i="3" s="1"/>
  <c r="E22" i="3"/>
  <c r="E27" i="3" s="1"/>
  <c r="H20" i="3"/>
  <c r="E20" i="3"/>
  <c r="H19" i="3"/>
  <c r="E19" i="3"/>
  <c r="H18" i="3"/>
  <c r="E18" i="3"/>
  <c r="H17" i="3"/>
  <c r="E17" i="3"/>
  <c r="H16" i="3"/>
  <c r="H21" i="3" s="1"/>
  <c r="E16" i="3"/>
  <c r="E21" i="3" s="1"/>
  <c r="H14" i="3"/>
  <c r="E14" i="3"/>
  <c r="H13" i="3"/>
  <c r="E13" i="3"/>
  <c r="H12" i="3"/>
  <c r="E12" i="3"/>
  <c r="H11" i="3"/>
  <c r="E11" i="3"/>
  <c r="H10" i="3"/>
  <c r="H15" i="3" s="1"/>
  <c r="E10" i="3"/>
  <c r="E15" i="3" s="1"/>
  <c r="H8" i="3"/>
  <c r="E8" i="3"/>
  <c r="H7" i="3"/>
  <c r="E7" i="3"/>
  <c r="H6" i="3"/>
  <c r="E6" i="3"/>
  <c r="H5" i="3"/>
  <c r="E5" i="3"/>
  <c r="H4" i="3"/>
  <c r="H9" i="3" s="1"/>
  <c r="E4" i="3"/>
  <c r="E9" i="3" s="1"/>
  <c r="I93" i="2"/>
  <c r="G93" i="2"/>
  <c r="E93" i="2"/>
  <c r="I92" i="2"/>
  <c r="G92" i="2"/>
  <c r="E92" i="2"/>
  <c r="I91" i="2"/>
  <c r="G91" i="2"/>
  <c r="E91" i="2"/>
  <c r="I90" i="2"/>
  <c r="I94" i="2" s="1"/>
  <c r="G90" i="2"/>
  <c r="E90" i="2"/>
  <c r="E94" i="2" s="1"/>
  <c r="I89" i="2"/>
  <c r="G89" i="2"/>
  <c r="G94" i="2" s="1"/>
  <c r="J94" i="2" s="1"/>
  <c r="K94" i="2" s="1"/>
  <c r="E89" i="2"/>
  <c r="I87" i="2"/>
  <c r="G87" i="2"/>
  <c r="E87" i="2"/>
  <c r="I86" i="2"/>
  <c r="G86" i="2"/>
  <c r="E86" i="2"/>
  <c r="I85" i="2"/>
  <c r="G85" i="2"/>
  <c r="E85" i="2"/>
  <c r="I84" i="2"/>
  <c r="I88" i="2" s="1"/>
  <c r="G84" i="2"/>
  <c r="E84" i="2"/>
  <c r="E88" i="2" s="1"/>
  <c r="I83" i="2"/>
  <c r="G83" i="2"/>
  <c r="G88" i="2" s="1"/>
  <c r="J88" i="2" s="1"/>
  <c r="K88" i="2" s="1"/>
  <c r="E83" i="2"/>
  <c r="I81" i="2"/>
  <c r="G81" i="2"/>
  <c r="E81" i="2"/>
  <c r="I80" i="2"/>
  <c r="G80" i="2"/>
  <c r="E80" i="2"/>
  <c r="I79" i="2"/>
  <c r="G79" i="2"/>
  <c r="E79" i="2"/>
  <c r="I78" i="2"/>
  <c r="I82" i="2" s="1"/>
  <c r="G78" i="2"/>
  <c r="E78" i="2"/>
  <c r="E82" i="2" s="1"/>
  <c r="I77" i="2"/>
  <c r="G77" i="2"/>
  <c r="G82" i="2" s="1"/>
  <c r="J82" i="2" s="1"/>
  <c r="K82" i="2" s="1"/>
  <c r="E77" i="2"/>
  <c r="I75" i="2"/>
  <c r="G75" i="2"/>
  <c r="E75" i="2"/>
  <c r="I74" i="2"/>
  <c r="G74" i="2"/>
  <c r="E74" i="2"/>
  <c r="I73" i="2"/>
  <c r="G73" i="2"/>
  <c r="E73" i="2"/>
  <c r="I72" i="2"/>
  <c r="I76" i="2" s="1"/>
  <c r="G72" i="2"/>
  <c r="E72" i="2"/>
  <c r="E76" i="2" s="1"/>
  <c r="I71" i="2"/>
  <c r="G71" i="2"/>
  <c r="G76" i="2" s="1"/>
  <c r="J76" i="2" s="1"/>
  <c r="K76" i="2" s="1"/>
  <c r="E71" i="2"/>
  <c r="I69" i="2"/>
  <c r="G69" i="2"/>
  <c r="E69" i="2"/>
  <c r="I68" i="2"/>
  <c r="G68" i="2"/>
  <c r="E68" i="2"/>
  <c r="I67" i="2"/>
  <c r="G67" i="2"/>
  <c r="E67" i="2"/>
  <c r="I66" i="2"/>
  <c r="I70" i="2" s="1"/>
  <c r="G66" i="2"/>
  <c r="E66" i="2"/>
  <c r="E70" i="2" s="1"/>
  <c r="I65" i="2"/>
  <c r="G65" i="2"/>
  <c r="G70" i="2" s="1"/>
  <c r="J70" i="2" s="1"/>
  <c r="K70" i="2" s="1"/>
  <c r="E65" i="2"/>
  <c r="I63" i="2"/>
  <c r="G63" i="2"/>
  <c r="E63" i="2"/>
  <c r="I62" i="2"/>
  <c r="G62" i="2"/>
  <c r="E62" i="2"/>
  <c r="I61" i="2"/>
  <c r="G61" i="2"/>
  <c r="E61" i="2"/>
  <c r="I60" i="2"/>
  <c r="I64" i="2" s="1"/>
  <c r="G60" i="2"/>
  <c r="E60" i="2"/>
  <c r="E64" i="2" s="1"/>
  <c r="I59" i="2"/>
  <c r="G59" i="2"/>
  <c r="G64" i="2" s="1"/>
  <c r="J64" i="2" s="1"/>
  <c r="K64" i="2" s="1"/>
  <c r="E59" i="2"/>
  <c r="I57" i="2"/>
  <c r="G57" i="2"/>
  <c r="E57" i="2"/>
  <c r="I56" i="2"/>
  <c r="G56" i="2"/>
  <c r="E56" i="2"/>
  <c r="I55" i="2"/>
  <c r="G55" i="2"/>
  <c r="E55" i="2"/>
  <c r="I54" i="2"/>
  <c r="I58" i="2" s="1"/>
  <c r="G54" i="2"/>
  <c r="E54" i="2"/>
  <c r="E58" i="2" s="1"/>
  <c r="I53" i="2"/>
  <c r="G53" i="2"/>
  <c r="G58" i="2" s="1"/>
  <c r="J58" i="2" s="1"/>
  <c r="K58" i="2" s="1"/>
  <c r="E53" i="2"/>
  <c r="I51" i="2"/>
  <c r="G51" i="2"/>
  <c r="E51" i="2"/>
  <c r="I50" i="2"/>
  <c r="G50" i="2"/>
  <c r="E50" i="2"/>
  <c r="I49" i="2"/>
  <c r="G49" i="2"/>
  <c r="E49" i="2"/>
  <c r="I48" i="2"/>
  <c r="I52" i="2" s="1"/>
  <c r="G48" i="2"/>
  <c r="E48" i="2"/>
  <c r="E52" i="2" s="1"/>
  <c r="I47" i="2"/>
  <c r="G47" i="2"/>
  <c r="G52" i="2" s="1"/>
  <c r="J52" i="2" s="1"/>
  <c r="K52" i="2" s="1"/>
  <c r="E47" i="2"/>
  <c r="I45" i="2"/>
  <c r="G45" i="2"/>
  <c r="E45" i="2"/>
  <c r="I44" i="2"/>
  <c r="G44" i="2"/>
  <c r="E44" i="2"/>
  <c r="I43" i="2"/>
  <c r="G43" i="2"/>
  <c r="E43" i="2"/>
  <c r="I42" i="2"/>
  <c r="I46" i="2" s="1"/>
  <c r="G42" i="2"/>
  <c r="E42" i="2"/>
  <c r="E46" i="2" s="1"/>
  <c r="I41" i="2"/>
  <c r="G41" i="2"/>
  <c r="G46" i="2" s="1"/>
  <c r="J46" i="2" s="1"/>
  <c r="K46" i="2" s="1"/>
  <c r="E41" i="2"/>
  <c r="I39" i="2"/>
  <c r="G39" i="2"/>
  <c r="E39" i="2"/>
  <c r="I38" i="2"/>
  <c r="G38" i="2"/>
  <c r="E38" i="2"/>
  <c r="I37" i="2"/>
  <c r="G37" i="2"/>
  <c r="E37" i="2"/>
  <c r="I36" i="2"/>
  <c r="I40" i="2" s="1"/>
  <c r="G36" i="2"/>
  <c r="E36" i="2"/>
  <c r="E40" i="2" s="1"/>
  <c r="I35" i="2"/>
  <c r="G35" i="2"/>
  <c r="G40" i="2" s="1"/>
  <c r="J40" i="2" s="1"/>
  <c r="K40" i="2" s="1"/>
  <c r="E35" i="2"/>
  <c r="I33" i="2"/>
  <c r="G33" i="2"/>
  <c r="E33" i="2"/>
  <c r="I32" i="2"/>
  <c r="G32" i="2"/>
  <c r="E32" i="2"/>
  <c r="I31" i="2"/>
  <c r="G31" i="2"/>
  <c r="E31" i="2"/>
  <c r="I30" i="2"/>
  <c r="I34" i="2" s="1"/>
  <c r="G30" i="2"/>
  <c r="E30" i="2"/>
  <c r="E34" i="2" s="1"/>
  <c r="I29" i="2"/>
  <c r="G29" i="2"/>
  <c r="G34" i="2" s="1"/>
  <c r="J34" i="2" s="1"/>
  <c r="K34" i="2" s="1"/>
  <c r="E29" i="2"/>
  <c r="I27" i="2"/>
  <c r="G27" i="2"/>
  <c r="E27" i="2"/>
  <c r="I26" i="2"/>
  <c r="G26" i="2"/>
  <c r="E26" i="2"/>
  <c r="I25" i="2"/>
  <c r="G25" i="2"/>
  <c r="E25" i="2"/>
  <c r="I24" i="2"/>
  <c r="I28" i="2" s="1"/>
  <c r="G24" i="2"/>
  <c r="E24" i="2"/>
  <c r="E28" i="2" s="1"/>
  <c r="I23" i="2"/>
  <c r="G23" i="2"/>
  <c r="G28" i="2" s="1"/>
  <c r="J28" i="2" s="1"/>
  <c r="K28" i="2" s="1"/>
  <c r="E23" i="2"/>
  <c r="I21" i="2"/>
  <c r="G21" i="2"/>
  <c r="E21" i="2"/>
  <c r="I20" i="2"/>
  <c r="G20" i="2"/>
  <c r="E20" i="2"/>
  <c r="I19" i="2"/>
  <c r="G19" i="2"/>
  <c r="E19" i="2"/>
  <c r="I18" i="2"/>
  <c r="I22" i="2" s="1"/>
  <c r="G18" i="2"/>
  <c r="E18" i="2"/>
  <c r="E22" i="2" s="1"/>
  <c r="I17" i="2"/>
  <c r="G17" i="2"/>
  <c r="G22" i="2" s="1"/>
  <c r="J22" i="2" s="1"/>
  <c r="K22" i="2" s="1"/>
  <c r="E17" i="2"/>
  <c r="I15" i="2"/>
  <c r="G15" i="2"/>
  <c r="E15" i="2"/>
  <c r="I14" i="2"/>
  <c r="G14" i="2"/>
  <c r="E14" i="2"/>
  <c r="I13" i="2"/>
  <c r="G13" i="2"/>
  <c r="E13" i="2"/>
  <c r="I12" i="2"/>
  <c r="I16" i="2" s="1"/>
  <c r="G12" i="2"/>
  <c r="E12" i="2"/>
  <c r="E16" i="2" s="1"/>
  <c r="I11" i="2"/>
  <c r="G11" i="2"/>
  <c r="G16" i="2" s="1"/>
  <c r="J16" i="2" s="1"/>
  <c r="K16" i="2" s="1"/>
  <c r="E11" i="2"/>
  <c r="I9" i="2"/>
  <c r="G9" i="2"/>
  <c r="E9" i="2"/>
  <c r="I8" i="2"/>
  <c r="G8" i="2"/>
  <c r="E8" i="2"/>
  <c r="I7" i="2"/>
  <c r="G7" i="2"/>
  <c r="E7" i="2"/>
  <c r="I6" i="2"/>
  <c r="I10" i="2" s="1"/>
  <c r="G6" i="2"/>
  <c r="E6" i="2"/>
  <c r="I5" i="2"/>
  <c r="G5" i="2"/>
  <c r="G10" i="2" s="1"/>
  <c r="E5" i="2"/>
  <c r="H93" i="6" l="1"/>
  <c r="K33" i="4"/>
  <c r="E27" i="4"/>
  <c r="L27" i="4" s="1"/>
  <c r="M27" i="4" s="1"/>
  <c r="E39" i="4"/>
  <c r="H51" i="4"/>
  <c r="H63" i="4"/>
  <c r="H75" i="4"/>
  <c r="H81" i="4"/>
  <c r="H87" i="4"/>
  <c r="K93" i="4"/>
  <c r="Q9" i="5"/>
  <c r="R9" i="5" s="1"/>
  <c r="F27" i="6"/>
  <c r="F51" i="6"/>
  <c r="I51" i="6" s="1"/>
  <c r="J51" i="6" s="1"/>
  <c r="F75" i="6"/>
  <c r="I75" i="6" s="1"/>
  <c r="J75" i="6" s="1"/>
  <c r="E15" i="4"/>
  <c r="L15" i="4" s="1"/>
  <c r="M15" i="4" s="1"/>
  <c r="F33" i="6"/>
  <c r="Q57" i="5"/>
  <c r="R57" i="5" s="1"/>
  <c r="K21" i="4"/>
  <c r="H45" i="4"/>
  <c r="H57" i="4"/>
  <c r="H69" i="4"/>
  <c r="E9" i="4"/>
  <c r="L9" i="4" s="1"/>
  <c r="M9" i="4" s="1"/>
  <c r="E21" i="4"/>
  <c r="K87" i="4"/>
  <c r="L87" i="4" s="1"/>
  <c r="M87" i="4" s="1"/>
  <c r="P33" i="5"/>
  <c r="Q33" i="5" s="1"/>
  <c r="R33" i="5" s="1"/>
  <c r="Q45" i="5"/>
  <c r="R45" i="5" s="1"/>
  <c r="F69" i="6"/>
  <c r="I69" i="6" s="1"/>
  <c r="J69" i="6" s="1"/>
  <c r="F93" i="6"/>
  <c r="I15" i="5"/>
  <c r="H27" i="4"/>
  <c r="E45" i="4"/>
  <c r="L45" i="4" s="1"/>
  <c r="M45" i="4" s="1"/>
  <c r="E51" i="4"/>
  <c r="L51" i="4" s="1"/>
  <c r="M51" i="4" s="1"/>
  <c r="E57" i="4"/>
  <c r="E63" i="4"/>
  <c r="L63" i="4" s="1"/>
  <c r="M63" i="4" s="1"/>
  <c r="E69" i="4"/>
  <c r="L69" i="4" s="1"/>
  <c r="M69" i="4" s="1"/>
  <c r="E75" i="4"/>
  <c r="L75" i="4" s="1"/>
  <c r="M75" i="4" s="1"/>
  <c r="E81" i="4"/>
  <c r="E87" i="4"/>
  <c r="E93" i="4"/>
  <c r="L93" i="4" s="1"/>
  <c r="M93" i="4" s="1"/>
  <c r="E33" i="4"/>
  <c r="E10" i="2"/>
  <c r="J10" i="2" s="1"/>
  <c r="K10" i="2" s="1"/>
  <c r="L21" i="4"/>
  <c r="M21" i="4" s="1"/>
  <c r="L39" i="4"/>
  <c r="M39" i="4" s="1"/>
  <c r="I9" i="3"/>
  <c r="J9" i="3" s="1"/>
  <c r="I15" i="3"/>
  <c r="J15" i="3" s="1"/>
  <c r="N4" i="5"/>
  <c r="N6" i="5"/>
  <c r="N8" i="5"/>
  <c r="N12" i="5"/>
  <c r="N14" i="5"/>
  <c r="N17" i="5"/>
  <c r="N19" i="5"/>
  <c r="N20" i="5"/>
  <c r="N23" i="5"/>
  <c r="N25" i="5"/>
  <c r="N28" i="5"/>
  <c r="N31" i="5"/>
  <c r="P39" i="5"/>
  <c r="Q39" i="5" s="1"/>
  <c r="R39" i="5" s="1"/>
  <c r="N34" i="5"/>
  <c r="N36" i="5"/>
  <c r="N38" i="5"/>
  <c r="N40" i="5"/>
  <c r="N42" i="5"/>
  <c r="N44" i="5"/>
  <c r="N47" i="5"/>
  <c r="N49" i="5"/>
  <c r="N52" i="5"/>
  <c r="N54" i="5"/>
  <c r="N56" i="5"/>
  <c r="N59" i="5"/>
  <c r="N61" i="5"/>
  <c r="N64" i="5"/>
  <c r="P15" i="5"/>
  <c r="Q15" i="5" s="1"/>
  <c r="R15" i="5" s="1"/>
  <c r="I21" i="3"/>
  <c r="J21" i="3" s="1"/>
  <c r="I27" i="3"/>
  <c r="J27" i="3" s="1"/>
  <c r="I33" i="3"/>
  <c r="J33" i="3" s="1"/>
  <c r="I39" i="3"/>
  <c r="J39" i="3" s="1"/>
  <c r="I45" i="3"/>
  <c r="J45" i="3" s="1"/>
  <c r="I51" i="3"/>
  <c r="J51" i="3" s="1"/>
  <c r="I57" i="3"/>
  <c r="J57" i="3" s="1"/>
  <c r="I63" i="3"/>
  <c r="J63" i="3" s="1"/>
  <c r="I69" i="3"/>
  <c r="J69" i="3" s="1"/>
  <c r="I75" i="3"/>
  <c r="J75" i="3" s="1"/>
  <c r="I81" i="3"/>
  <c r="J81" i="3" s="1"/>
  <c r="I87" i="3"/>
  <c r="J87" i="3" s="1"/>
  <c r="I93" i="3"/>
  <c r="J93" i="3" s="1"/>
  <c r="H15" i="4"/>
  <c r="H33" i="4"/>
  <c r="L33" i="4" s="1"/>
  <c r="M33" i="4" s="1"/>
  <c r="H39" i="4"/>
  <c r="N5" i="5"/>
  <c r="N7" i="5"/>
  <c r="N11" i="5"/>
  <c r="N13" i="5"/>
  <c r="P21" i="5"/>
  <c r="Q21" i="5" s="1"/>
  <c r="R21" i="5" s="1"/>
  <c r="N16" i="5"/>
  <c r="N18" i="5"/>
  <c r="P27" i="5"/>
  <c r="Q27" i="5" s="1"/>
  <c r="R27" i="5" s="1"/>
  <c r="N22" i="5"/>
  <c r="N24" i="5"/>
  <c r="N26" i="5"/>
  <c r="N30" i="5"/>
  <c r="N32" i="5"/>
  <c r="N35" i="5"/>
  <c r="N37" i="5"/>
  <c r="N41" i="5"/>
  <c r="N43" i="5"/>
  <c r="P51" i="5"/>
  <c r="Q51" i="5" s="1"/>
  <c r="R51" i="5" s="1"/>
  <c r="N46" i="5"/>
  <c r="N48" i="5"/>
  <c r="N50" i="5"/>
  <c r="N53" i="5"/>
  <c r="N55" i="5"/>
  <c r="P63" i="5"/>
  <c r="Q63" i="5" s="1"/>
  <c r="R63" i="5" s="1"/>
  <c r="N58" i="5"/>
  <c r="N60" i="5"/>
  <c r="N62" i="5"/>
  <c r="P65" i="5"/>
  <c r="P69" i="5" s="1"/>
  <c r="N65" i="5"/>
  <c r="I81" i="5"/>
  <c r="H33" i="6"/>
  <c r="I33" i="6" s="1"/>
  <c r="J33" i="6" s="1"/>
  <c r="I69" i="5"/>
  <c r="I75" i="5"/>
  <c r="I87" i="5"/>
  <c r="I27" i="6"/>
  <c r="J27" i="6" s="1"/>
  <c r="H39" i="6"/>
  <c r="F9" i="6"/>
  <c r="I9" i="6" s="1"/>
  <c r="J9" i="6" s="1"/>
  <c r="P66" i="5"/>
  <c r="N66" i="5"/>
  <c r="P67" i="5"/>
  <c r="N67" i="5"/>
  <c r="P68" i="5"/>
  <c r="N68" i="5"/>
  <c r="P70" i="5"/>
  <c r="N70" i="5"/>
  <c r="P71" i="5"/>
  <c r="N71" i="5"/>
  <c r="P72" i="5"/>
  <c r="N72" i="5"/>
  <c r="P73" i="5"/>
  <c r="N73" i="5"/>
  <c r="P74" i="5"/>
  <c r="N74" i="5"/>
  <c r="P76" i="5"/>
  <c r="N76" i="5"/>
  <c r="P77" i="5"/>
  <c r="N77" i="5"/>
  <c r="P78" i="5"/>
  <c r="N78" i="5"/>
  <c r="P79" i="5"/>
  <c r="N79" i="5"/>
  <c r="P80" i="5"/>
  <c r="N80" i="5"/>
  <c r="P82" i="5"/>
  <c r="N82" i="5"/>
  <c r="P83" i="5"/>
  <c r="N83" i="5"/>
  <c r="P84" i="5"/>
  <c r="N84" i="5"/>
  <c r="P85" i="5"/>
  <c r="N85" i="5"/>
  <c r="P86" i="5"/>
  <c r="N86" i="5"/>
  <c r="P88" i="5"/>
  <c r="N88" i="5"/>
  <c r="P89" i="5"/>
  <c r="N89" i="5"/>
  <c r="P90" i="5"/>
  <c r="N90" i="5"/>
  <c r="P91" i="5"/>
  <c r="N91" i="5"/>
  <c r="P92" i="5"/>
  <c r="N92" i="5"/>
  <c r="F15" i="6"/>
  <c r="I15" i="6" s="1"/>
  <c r="J15" i="6" s="1"/>
  <c r="F39" i="6"/>
  <c r="I39" i="6" s="1"/>
  <c r="J39" i="6" s="1"/>
  <c r="F21" i="6"/>
  <c r="I21" i="6" s="1"/>
  <c r="J21" i="6" s="1"/>
  <c r="F45" i="6"/>
  <c r="I45" i="6" s="1"/>
  <c r="J45" i="6" s="1"/>
  <c r="I93" i="6" l="1"/>
  <c r="J93" i="6" s="1"/>
  <c r="L81" i="4"/>
  <c r="M81" i="4" s="1"/>
  <c r="L57" i="4"/>
  <c r="M57" i="4" s="1"/>
  <c r="P93" i="5"/>
  <c r="Q93" i="5" s="1"/>
  <c r="R93" i="5" s="1"/>
  <c r="P87" i="5"/>
  <c r="Q87" i="5" s="1"/>
  <c r="R87" i="5" s="1"/>
  <c r="P81" i="5"/>
  <c r="P75" i="5"/>
  <c r="Q75" i="5" s="1"/>
  <c r="R75" i="5" s="1"/>
  <c r="Q69" i="5"/>
  <c r="R69" i="5" s="1"/>
  <c r="Q81" i="5"/>
  <c r="R81" i="5" s="1"/>
</calcChain>
</file>

<file path=xl/sharedStrings.xml><?xml version="1.0" encoding="utf-8"?>
<sst xmlns="http://schemas.openxmlformats.org/spreadsheetml/2006/main" count="1019" uniqueCount="541">
  <si>
    <t>Системы счисления. Тесты</t>
  </si>
  <si>
    <t>Содержание</t>
  </si>
  <si>
    <t>Перевод числа q=10 в число q=2, q=8, q=16</t>
  </si>
  <si>
    <t>Перевод числа  q=2, q=8, q=16 в число  q=10</t>
  </si>
  <si>
    <t>Арифметика q=2</t>
  </si>
  <si>
    <t>Арифметика q=8</t>
  </si>
  <si>
    <t>Арифметика q=16</t>
  </si>
  <si>
    <t>Начало</t>
  </si>
  <si>
    <t>Перевод из десятичной системы счисления в двоичную, восьмеричную и шестнадцатиричную</t>
  </si>
  <si>
    <t>Вар</t>
  </si>
  <si>
    <t>№</t>
  </si>
  <si>
    <t>Исходное
число (q=10)</t>
  </si>
  <si>
    <t>q=2</t>
  </si>
  <si>
    <t>q=8</t>
  </si>
  <si>
    <t>q=16</t>
  </si>
  <si>
    <t>%</t>
  </si>
  <si>
    <t>Оценка</t>
  </si>
  <si>
    <t>Отв</t>
  </si>
  <si>
    <t>Д/Н</t>
  </si>
  <si>
    <t>Арифметика</t>
  </si>
  <si>
    <t>Задание</t>
  </si>
  <si>
    <t>Ответ</t>
  </si>
  <si>
    <t>1+11=</t>
  </si>
  <si>
    <t>11-1=</t>
  </si>
  <si>
    <t>10000+110000=</t>
  </si>
  <si>
    <t>110000-10000=</t>
  </si>
  <si>
    <t>11111+1011101=</t>
  </si>
  <si>
    <t>1011101-11111=</t>
  </si>
  <si>
    <t>101110+10001010=</t>
  </si>
  <si>
    <t>10001010-101110=</t>
  </si>
  <si>
    <t>111101+10110111=</t>
  </si>
  <si>
    <t>10110111-111101=</t>
  </si>
  <si>
    <t>10+110=</t>
  </si>
  <si>
    <t>110-10=</t>
  </si>
  <si>
    <t>10001+110011=</t>
  </si>
  <si>
    <t>110011-10001=</t>
  </si>
  <si>
    <t>100000+1100000=</t>
  </si>
  <si>
    <t>1100000-100000=</t>
  </si>
  <si>
    <t>101111+10001101=</t>
  </si>
  <si>
    <t>10001101-101111=</t>
  </si>
  <si>
    <t>111110+10111010=</t>
  </si>
  <si>
    <t>10111010-111110=</t>
  </si>
  <si>
    <t>11+1001=</t>
  </si>
  <si>
    <t>1001-11=</t>
  </si>
  <si>
    <t>10010+110110=</t>
  </si>
  <si>
    <t>110110-10010=</t>
  </si>
  <si>
    <t>100001+1100011=</t>
  </si>
  <si>
    <t>1100011-100001=</t>
  </si>
  <si>
    <t>110000+10010000=</t>
  </si>
  <si>
    <t>10010000-110000=</t>
  </si>
  <si>
    <t>111111+10111101=</t>
  </si>
  <si>
    <t>10111101-111111=</t>
  </si>
  <si>
    <t>100+1100=</t>
  </si>
  <si>
    <t>1100-100=</t>
  </si>
  <si>
    <t>10011+111001=</t>
  </si>
  <si>
    <t>111001-10011=</t>
  </si>
  <si>
    <t>100010+1100110=</t>
  </si>
  <si>
    <t>1100110-100010=</t>
  </si>
  <si>
    <t>110001+10010011=</t>
  </si>
  <si>
    <t>10010011-110001=</t>
  </si>
  <si>
    <t>1000000+11000000=</t>
  </si>
  <si>
    <t>11000000-1000000=</t>
  </si>
  <si>
    <t>1000+11000=</t>
  </si>
  <si>
    <t>1111-101=</t>
  </si>
  <si>
    <t>10100+111100=</t>
  </si>
  <si>
    <t>111100-10100=</t>
  </si>
  <si>
    <t>100011+1101001=</t>
  </si>
  <si>
    <t>1101001-100011=</t>
  </si>
  <si>
    <t>110010+10010110=</t>
  </si>
  <si>
    <t>10010110-110010=</t>
  </si>
  <si>
    <t>1000001+11000011=</t>
  </si>
  <si>
    <t>11000011-1000001=</t>
  </si>
  <si>
    <t>110+10010=</t>
  </si>
  <si>
    <t>10010-110=</t>
  </si>
  <si>
    <t>10101+111111=</t>
  </si>
  <si>
    <t>111111-10101=</t>
  </si>
  <si>
    <t>100100+1101100=</t>
  </si>
  <si>
    <t>1101100-100100=</t>
  </si>
  <si>
    <t>110011+10011001=</t>
  </si>
  <si>
    <t>10011001-110011=</t>
  </si>
  <si>
    <t>1000010+11000110=</t>
  </si>
  <si>
    <t>11000110-1000010=</t>
  </si>
  <si>
    <t>111+10101=</t>
  </si>
  <si>
    <t>10101-111=</t>
  </si>
  <si>
    <t>10110+1000010=</t>
  </si>
  <si>
    <t>1000010-10110=</t>
  </si>
  <si>
    <t>100101+1101111=</t>
  </si>
  <si>
    <t>1101111-100101=</t>
  </si>
  <si>
    <t>110100+10011100=</t>
  </si>
  <si>
    <t>10011100-110100=</t>
  </si>
  <si>
    <t>1000011+11001001=</t>
  </si>
  <si>
    <t>11001001-1000011=</t>
  </si>
  <si>
    <t>11000-1000=</t>
  </si>
  <si>
    <t>10111+1000101=</t>
  </si>
  <si>
    <t>1000101-10111=</t>
  </si>
  <si>
    <t>100110+1110010=</t>
  </si>
  <si>
    <t>1110010-100110=</t>
  </si>
  <si>
    <t>110101+10011111=</t>
  </si>
  <si>
    <t>10011111-110101=</t>
  </si>
  <si>
    <t>1000100+11001100=</t>
  </si>
  <si>
    <t>11001100-1000100=</t>
  </si>
  <si>
    <t>1001+11011=</t>
  </si>
  <si>
    <t>11011-1001=</t>
  </si>
  <si>
    <t>11000+1001000=</t>
  </si>
  <si>
    <t>1001000-11000=</t>
  </si>
  <si>
    <t>100111+1110101=</t>
  </si>
  <si>
    <t>1110101-100111=</t>
  </si>
  <si>
    <t>110110+10100010=</t>
  </si>
  <si>
    <t>10100010-110110=</t>
  </si>
  <si>
    <t>1000101+11001111=</t>
  </si>
  <si>
    <t>11001111-1000101=</t>
  </si>
  <si>
    <t>1010+11110=</t>
  </si>
  <si>
    <t>11110-1010=</t>
  </si>
  <si>
    <t>11001+1001011=</t>
  </si>
  <si>
    <t>1001011-11001=</t>
  </si>
  <si>
    <t>101000+1111000=</t>
  </si>
  <si>
    <t>1111000-101000=</t>
  </si>
  <si>
    <t>110111+10100101=</t>
  </si>
  <si>
    <t>10100101-110111=</t>
  </si>
  <si>
    <t>1000110+11010010=</t>
  </si>
  <si>
    <t>11010010-1000110=</t>
  </si>
  <si>
    <t>1011+100001=</t>
  </si>
  <si>
    <t>100001-1011=</t>
  </si>
  <si>
    <t>11010+1001110=</t>
  </si>
  <si>
    <t>1001110-11010=</t>
  </si>
  <si>
    <t>101001+1111011=</t>
  </si>
  <si>
    <t>1111011-101001=</t>
  </si>
  <si>
    <t>111000+10101000=</t>
  </si>
  <si>
    <t>10101000-111000=</t>
  </si>
  <si>
    <t>1000111+11010101=</t>
  </si>
  <si>
    <t>11010101-1000111=</t>
  </si>
  <si>
    <t>1100+100100=</t>
  </si>
  <si>
    <t>100100-1100=</t>
  </si>
  <si>
    <t>11011+1010001=</t>
  </si>
  <si>
    <t>1010001-11011=</t>
  </si>
  <si>
    <t>101010+1111110=</t>
  </si>
  <si>
    <t>1111110-101010=</t>
  </si>
  <si>
    <t>111001+10101011=</t>
  </si>
  <si>
    <t>10101011-111001=</t>
  </si>
  <si>
    <t>1001000+11011000=</t>
  </si>
  <si>
    <t>11011000-1001000=</t>
  </si>
  <si>
    <t>1101+100111=</t>
  </si>
  <si>
    <t>100111-1101=</t>
  </si>
  <si>
    <t>11100+1010100=</t>
  </si>
  <si>
    <t>1010100-11100=</t>
  </si>
  <si>
    <t>101011+10000001=</t>
  </si>
  <si>
    <t>10000001-101011=</t>
  </si>
  <si>
    <t>111010+10101110=</t>
  </si>
  <si>
    <t>10101110-111010=</t>
  </si>
  <si>
    <t>1001001+11011011=</t>
  </si>
  <si>
    <t>11011011-1001001=</t>
  </si>
  <si>
    <t>1110+101010=</t>
  </si>
  <si>
    <t>101010-1110=</t>
  </si>
  <si>
    <t>11101+1010111=</t>
  </si>
  <si>
    <t>1010111-11101=</t>
  </si>
  <si>
    <t>101100+10000100=</t>
  </si>
  <si>
    <t>10000100-101100=</t>
  </si>
  <si>
    <t>111011+10110001=</t>
  </si>
  <si>
    <t>10110001-111011=</t>
  </si>
  <si>
    <t>1001010+11011110=</t>
  </si>
  <si>
    <t>11011110-1001010=</t>
  </si>
  <si>
    <t>1111+101101=</t>
  </si>
  <si>
    <t>101101-1111=</t>
  </si>
  <si>
    <t>11110+1011010=</t>
  </si>
  <si>
    <t>1011010-11110=</t>
  </si>
  <si>
    <t>101101+10000111=</t>
  </si>
  <si>
    <t>10000111-101101=</t>
  </si>
  <si>
    <t>111100+10110100=</t>
  </si>
  <si>
    <t>10110100-111100=</t>
  </si>
  <si>
    <t>1001011+11100001=</t>
  </si>
  <si>
    <t>11100001-1001011=</t>
  </si>
  <si>
    <t>Перевод в десятичную систему счисления</t>
  </si>
  <si>
    <t>Исх. ч.
(q=2)</t>
  </si>
  <si>
    <t>Исх. ч.
(q=8)</t>
  </si>
  <si>
    <t>Исх. ч.
(q=16)</t>
  </si>
  <si>
    <t>Оц</t>
  </si>
  <si>
    <t>10</t>
  </si>
  <si>
    <t>100</t>
  </si>
  <si>
    <t>1F0</t>
  </si>
  <si>
    <t>2E0</t>
  </si>
  <si>
    <t>3D0</t>
  </si>
  <si>
    <t>20</t>
  </si>
  <si>
    <t>110</t>
  </si>
  <si>
    <t>200</t>
  </si>
  <si>
    <t>2F0</t>
  </si>
  <si>
    <t>3E0</t>
  </si>
  <si>
    <t>120</t>
  </si>
  <si>
    <t>210</t>
  </si>
  <si>
    <t>300</t>
  </si>
  <si>
    <t>3F0</t>
  </si>
  <si>
    <t>4E0</t>
  </si>
  <si>
    <t>40</t>
  </si>
  <si>
    <t>130</t>
  </si>
  <si>
    <t>220</t>
  </si>
  <si>
    <t>310</t>
  </si>
  <si>
    <t>400</t>
  </si>
  <si>
    <t>50</t>
  </si>
  <si>
    <t>140</t>
  </si>
  <si>
    <t>230</t>
  </si>
  <si>
    <t>320</t>
  </si>
  <si>
    <t>410</t>
  </si>
  <si>
    <t>60</t>
  </si>
  <si>
    <t>150</t>
  </si>
  <si>
    <t>240</t>
  </si>
  <si>
    <t>330</t>
  </si>
  <si>
    <t>420</t>
  </si>
  <si>
    <t>70</t>
  </si>
  <si>
    <t>160</t>
  </si>
  <si>
    <t>250</t>
  </si>
  <si>
    <t>340</t>
  </si>
  <si>
    <t>430</t>
  </si>
  <si>
    <t>80</t>
  </si>
  <si>
    <t>170</t>
  </si>
  <si>
    <t>260</t>
  </si>
  <si>
    <t>350</t>
  </si>
  <si>
    <t>440</t>
  </si>
  <si>
    <t>90</t>
  </si>
  <si>
    <t>180</t>
  </si>
  <si>
    <t>270</t>
  </si>
  <si>
    <t>360</t>
  </si>
  <si>
    <t>450</t>
  </si>
  <si>
    <t>A0</t>
  </si>
  <si>
    <t>190</t>
  </si>
  <si>
    <t>280</t>
  </si>
  <si>
    <t>370</t>
  </si>
  <si>
    <t>460</t>
  </si>
  <si>
    <t>B0</t>
  </si>
  <si>
    <t>1A0</t>
  </si>
  <si>
    <t>290</t>
  </si>
  <si>
    <t>380</t>
  </si>
  <si>
    <t>470</t>
  </si>
  <si>
    <t>C0</t>
  </si>
  <si>
    <t>1B0</t>
  </si>
  <si>
    <t>2A0</t>
  </si>
  <si>
    <t>390</t>
  </si>
  <si>
    <t>480</t>
  </si>
  <si>
    <t>D0</t>
  </si>
  <si>
    <t>1C0</t>
  </si>
  <si>
    <t>2B0</t>
  </si>
  <si>
    <t>3A0</t>
  </si>
  <si>
    <t>490</t>
  </si>
  <si>
    <t>E0</t>
  </si>
  <si>
    <t>1D0</t>
  </si>
  <si>
    <t>2C0</t>
  </si>
  <si>
    <t>3B0</t>
  </si>
  <si>
    <t>4A0</t>
  </si>
  <si>
    <t>F0</t>
  </si>
  <si>
    <t>1E</t>
  </si>
  <si>
    <t>2D</t>
  </si>
  <si>
    <t>3C</t>
  </si>
  <si>
    <t>4B</t>
  </si>
  <si>
    <t>Вариант</t>
  </si>
  <si>
    <t>+</t>
  </si>
  <si>
    <t>=</t>
  </si>
  <si>
    <t>-</t>
  </si>
  <si>
    <t>Q=16</t>
  </si>
  <si>
    <t>a</t>
  </si>
  <si>
    <t>b</t>
  </si>
  <si>
    <t>a+b</t>
  </si>
  <si>
    <t>(a-b)|(b-a)</t>
  </si>
  <si>
    <t>387</t>
  </si>
  <si>
    <t>226</t>
  </si>
  <si>
    <t>2C6</t>
  </si>
  <si>
    <t>22A</t>
  </si>
  <si>
    <t>1DF</t>
  </si>
  <si>
    <t>29C</t>
  </si>
  <si>
    <t>999</t>
  </si>
  <si>
    <t>111</t>
  </si>
  <si>
    <t>299</t>
  </si>
  <si>
    <t>1CC</t>
  </si>
  <si>
    <t>061</t>
  </si>
  <si>
    <t>015</t>
  </si>
  <si>
    <t>00B</t>
  </si>
  <si>
    <t>1E5</t>
  </si>
  <si>
    <t>1D6</t>
  </si>
  <si>
    <t>3B8</t>
  </si>
  <si>
    <t>0AD</t>
  </si>
  <si>
    <t>181</t>
  </si>
  <si>
    <t>15D</t>
  </si>
  <si>
    <t>2B1</t>
  </si>
  <si>
    <t>094</t>
  </si>
  <si>
    <t>159</t>
  </si>
  <si>
    <t>0DA</t>
  </si>
  <si>
    <t>17D</t>
  </si>
  <si>
    <t>0E2</t>
  </si>
  <si>
    <t>359</t>
  </si>
  <si>
    <t>199</t>
  </si>
  <si>
    <t>0E7</t>
  </si>
  <si>
    <t>3CF</t>
  </si>
  <si>
    <t>0FC</t>
  </si>
  <si>
    <t>08F</t>
  </si>
  <si>
    <t>2F6</t>
  </si>
  <si>
    <t>28D</t>
  </si>
  <si>
    <t>2E9</t>
  </si>
  <si>
    <t>1BA</t>
  </si>
  <si>
    <t>0F6</t>
  </si>
  <si>
    <t>24E</t>
  </si>
  <si>
    <t>0A6</t>
  </si>
  <si>
    <t>013</t>
  </si>
  <si>
    <t>35F</t>
  </si>
  <si>
    <t>26A</t>
  </si>
  <si>
    <t>229</t>
  </si>
  <si>
    <t>382</t>
  </si>
  <si>
    <t>145</t>
  </si>
  <si>
    <t>279</t>
  </si>
  <si>
    <t>19F</t>
  </si>
  <si>
    <t>3C4</t>
  </si>
  <si>
    <t>148</t>
  </si>
  <si>
    <t>29A</t>
  </si>
  <si>
    <t>18D</t>
  </si>
  <si>
    <t>25A</t>
  </si>
  <si>
    <t>1B8</t>
  </si>
  <si>
    <t>077</t>
  </si>
  <si>
    <t>11E</t>
  </si>
  <si>
    <t>0CC</t>
  </si>
  <si>
    <t>252</t>
  </si>
  <si>
    <t>0B1</t>
  </si>
  <si>
    <t>0A3</t>
  </si>
  <si>
    <t>38D</t>
  </si>
  <si>
    <t>28B</t>
  </si>
  <si>
    <t>33B</t>
  </si>
  <si>
    <t>07E</t>
  </si>
  <si>
    <t>2D7</t>
  </si>
  <si>
    <t>23E</t>
  </si>
  <si>
    <t>25C</t>
  </si>
  <si>
    <t>2E7</t>
  </si>
  <si>
    <t>34B</t>
  </si>
  <si>
    <t>084</t>
  </si>
  <si>
    <t>0D3</t>
  </si>
  <si>
    <t>02C</t>
  </si>
  <si>
    <t>22B</t>
  </si>
  <si>
    <t>0E4</t>
  </si>
  <si>
    <t>1DD</t>
  </si>
  <si>
    <t>0BB</t>
  </si>
  <si>
    <t>082</t>
  </si>
  <si>
    <t>2BA</t>
  </si>
  <si>
    <t>2F1</t>
  </si>
  <si>
    <t>127</t>
  </si>
  <si>
    <t>165</t>
  </si>
  <si>
    <t>242</t>
  </si>
  <si>
    <t>3B1</t>
  </si>
  <si>
    <t>37B</t>
  </si>
  <si>
    <t>38B</t>
  </si>
  <si>
    <t>143</t>
  </si>
  <si>
    <t>162</t>
  </si>
  <si>
    <t>14D</t>
  </si>
  <si>
    <t>3DB</t>
  </si>
  <si>
    <t>072</t>
  </si>
  <si>
    <t>263</t>
  </si>
  <si>
    <t>256</t>
  </si>
  <si>
    <t>2CD</t>
  </si>
  <si>
    <t>1D1</t>
  </si>
  <si>
    <t>2C5</t>
  </si>
  <si>
    <t>20A</t>
  </si>
  <si>
    <t>131</t>
  </si>
  <si>
    <t>2BF</t>
  </si>
  <si>
    <t>274</t>
  </si>
  <si>
    <t>13F</t>
  </si>
  <si>
    <t>128</t>
  </si>
  <si>
    <t>2C1</t>
  </si>
  <si>
    <t>27F</t>
  </si>
  <si>
    <t>064</t>
  </si>
  <si>
    <t>07D</t>
  </si>
  <si>
    <t>30C</t>
  </si>
  <si>
    <t>06E</t>
  </si>
  <si>
    <t>19D</t>
  </si>
  <si>
    <t>07C</t>
  </si>
  <si>
    <t>0EF</t>
  </si>
  <si>
    <t>197</t>
  </si>
  <si>
    <t>142</t>
  </si>
  <si>
    <t>193</t>
  </si>
  <si>
    <t>027</t>
  </si>
  <si>
    <t>164</t>
  </si>
  <si>
    <t>20F</t>
  </si>
  <si>
    <t>302</t>
  </si>
  <si>
    <t>32A</t>
  </si>
  <si>
    <t>1C6</t>
  </si>
  <si>
    <t>09E</t>
  </si>
  <si>
    <t>322</t>
  </si>
  <si>
    <t>2FA</t>
  </si>
  <si>
    <t>331</t>
  </si>
  <si>
    <t>1D4</t>
  </si>
  <si>
    <t>22C</t>
  </si>
  <si>
    <t>106</t>
  </si>
  <si>
    <t>076</t>
  </si>
  <si>
    <t>1E2</t>
  </si>
  <si>
    <t>381</t>
  </si>
  <si>
    <t>3A3</t>
  </si>
  <si>
    <t>00A</t>
  </si>
  <si>
    <t>Арифм. 2</t>
  </si>
  <si>
    <t>Арифм. 8</t>
  </si>
  <si>
    <t>Арифм. 16</t>
  </si>
  <si>
    <t>10-2</t>
  </si>
  <si>
    <t>10-8</t>
  </si>
  <si>
    <t>10-16</t>
  </si>
  <si>
    <t>2-10</t>
  </si>
  <si>
    <t>8-10</t>
  </si>
  <si>
    <t>16-10</t>
  </si>
  <si>
    <t>1F</t>
  </si>
  <si>
    <t>2E</t>
  </si>
  <si>
    <t>3D</t>
  </si>
  <si>
    <t>2F</t>
  </si>
  <si>
    <t>3E</t>
  </si>
  <si>
    <t>3F</t>
  </si>
  <si>
    <t>A</t>
  </si>
  <si>
    <t>B</t>
  </si>
  <si>
    <t>1A</t>
  </si>
  <si>
    <t>C</t>
  </si>
  <si>
    <t>1B</t>
  </si>
  <si>
    <t>2A</t>
  </si>
  <si>
    <t>D</t>
  </si>
  <si>
    <t>1C</t>
  </si>
  <si>
    <t>2B</t>
  </si>
  <si>
    <t>3A</t>
  </si>
  <si>
    <t>E</t>
  </si>
  <si>
    <t>1D</t>
  </si>
  <si>
    <t>2C</t>
  </si>
  <si>
    <t>3B</t>
  </si>
  <si>
    <t>4A</t>
  </si>
  <si>
    <t>F</t>
  </si>
  <si>
    <t>6</t>
  </si>
  <si>
    <t>5AD</t>
  </si>
  <si>
    <t>22</t>
  </si>
  <si>
    <t>2</t>
  </si>
  <si>
    <t>4F0</t>
  </si>
  <si>
    <t>36</t>
  </si>
  <si>
    <t>14</t>
  </si>
  <si>
    <t>47B</t>
  </si>
  <si>
    <t>57</t>
  </si>
  <si>
    <t>13</t>
  </si>
  <si>
    <t>AAA</t>
  </si>
  <si>
    <t>465</t>
  </si>
  <si>
    <t>12</t>
  </si>
  <si>
    <t>76</t>
  </si>
  <si>
    <t>24</t>
  </si>
  <si>
    <t>58E</t>
  </si>
  <si>
    <t>61</t>
  </si>
  <si>
    <t>22E</t>
  </si>
  <si>
    <t>102</t>
  </si>
  <si>
    <t>40E</t>
  </si>
  <si>
    <t>1ED</t>
  </si>
  <si>
    <t>26</t>
  </si>
  <si>
    <t>257</t>
  </si>
  <si>
    <t>42</t>
  </si>
  <si>
    <t>43B</t>
  </si>
  <si>
    <t>63</t>
  </si>
  <si>
    <t>329</t>
  </si>
  <si>
    <t>4</t>
  </si>
  <si>
    <t>4B6</t>
  </si>
  <si>
    <t>18B</t>
  </si>
  <si>
    <t>30</t>
  </si>
  <si>
    <t>583</t>
  </si>
  <si>
    <t>44</t>
  </si>
  <si>
    <t>513</t>
  </si>
  <si>
    <t>65</t>
  </si>
  <si>
    <t>353</t>
  </si>
  <si>
    <t>104</t>
  </si>
  <si>
    <t>426</t>
  </si>
  <si>
    <t>16</t>
  </si>
  <si>
    <t>2F4</t>
  </si>
  <si>
    <t>32</t>
  </si>
  <si>
    <t>372</t>
  </si>
  <si>
    <t>43</t>
  </si>
  <si>
    <t>11</t>
  </si>
  <si>
    <t>493</t>
  </si>
  <si>
    <t>4C7</t>
  </si>
  <si>
    <t>418</t>
  </si>
  <si>
    <t>50C</t>
  </si>
  <si>
    <t>34</t>
  </si>
  <si>
    <t>427</t>
  </si>
  <si>
    <t>46</t>
  </si>
  <si>
    <t>412</t>
  </si>
  <si>
    <t>67</t>
  </si>
  <si>
    <t>195</t>
  </si>
  <si>
    <t>31E</t>
  </si>
  <si>
    <t>154</t>
  </si>
  <si>
    <t>35</t>
  </si>
  <si>
    <t>1</t>
  </si>
  <si>
    <t>355</t>
  </si>
  <si>
    <t>421</t>
  </si>
  <si>
    <t>5C6</t>
  </si>
  <si>
    <t>112</t>
  </si>
  <si>
    <t>23</t>
  </si>
  <si>
    <t>5</t>
  </si>
  <si>
    <t>49A</t>
  </si>
  <si>
    <t>31</t>
  </si>
  <si>
    <t>632</t>
  </si>
  <si>
    <t>51</t>
  </si>
  <si>
    <t>157</t>
  </si>
  <si>
    <t>71</t>
  </si>
  <si>
    <t>113</t>
  </si>
  <si>
    <t>3</t>
  </si>
  <si>
    <t>474</t>
  </si>
  <si>
    <t>55D</t>
  </si>
  <si>
    <t>37</t>
  </si>
  <si>
    <t>52</t>
  </si>
  <si>
    <t>2DE</t>
  </si>
  <si>
    <t>73</t>
  </si>
  <si>
    <t>5AB</t>
  </si>
  <si>
    <t>114</t>
  </si>
  <si>
    <t>377</t>
  </si>
  <si>
    <t>3A7</t>
  </si>
  <si>
    <t>72C</t>
  </si>
  <si>
    <t>54</t>
  </si>
  <si>
    <t>50D</t>
  </si>
  <si>
    <t>75</t>
  </si>
  <si>
    <t>4CE</t>
  </si>
  <si>
    <t>116</t>
  </si>
  <si>
    <t>2AF</t>
  </si>
  <si>
    <t>44D</t>
  </si>
  <si>
    <t>56</t>
  </si>
  <si>
    <t>311</t>
  </si>
  <si>
    <t>77</t>
  </si>
  <si>
    <t>45A</t>
  </si>
  <si>
    <t>496</t>
  </si>
  <si>
    <t>4CF</t>
  </si>
  <si>
    <t>3B3</t>
  </si>
  <si>
    <t>101</t>
  </si>
  <si>
    <t>3E9</t>
  </si>
  <si>
    <t>121</t>
  </si>
  <si>
    <t>2E3</t>
  </si>
  <si>
    <t>389</t>
  </si>
  <si>
    <t>20B</t>
  </si>
  <si>
    <t>62</t>
  </si>
  <si>
    <t>20C</t>
  </si>
  <si>
    <t>103</t>
  </si>
  <si>
    <t>286</t>
  </si>
  <si>
    <t>122</t>
  </si>
  <si>
    <t>403</t>
  </si>
  <si>
    <t>373</t>
  </si>
  <si>
    <t>62C</t>
  </si>
  <si>
    <t>264</t>
  </si>
  <si>
    <t>124</t>
  </si>
  <si>
    <t>61C</t>
  </si>
  <si>
    <t>3B5</t>
  </si>
  <si>
    <t>64</t>
  </si>
  <si>
    <t>17C</t>
  </si>
  <si>
    <t>105</t>
  </si>
  <si>
    <t>563</t>
  </si>
  <si>
    <t>126</t>
  </si>
  <si>
    <t>3AD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</si>
</sst>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6" x14ac:knownFonts="1">
    <font>
      <sz val="10"/>
      <name val="Arial"/>
      <family val="2"/>
      <charset val="204"/>
    </font>
    <font>
      <b/>
      <i/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9" fontId="12" fillId="0" borderId="0" applyFont="0" applyBorder="0" applyAlignment="0" applyProtection="0"/>
    <xf numFmtId="0" fontId="1" fillId="0" borderId="0" applyBorder="0" applyProtection="0">
      <alignment horizontal="center" textRotation="90"/>
    </xf>
    <xf numFmtId="0" fontId="13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9" fontId="7" fillId="0" borderId="0" xfId="1" applyFont="1" applyBorder="1" applyAlignment="1" applyProtection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" fontId="7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9" fontId="11" fillId="0" borderId="0" xfId="1" applyFont="1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8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49" fontId="0" fillId="0" borderId="0" xfId="0" applyNumberFormat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/>
    <xf numFmtId="49" fontId="0" fillId="2" borderId="1" xfId="0" applyNumberFormat="1" applyFill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1" fontId="7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164" fontId="5" fillId="0" borderId="0" xfId="0" applyNumberFormat="1" applyFont="1"/>
    <xf numFmtId="49" fontId="5" fillId="0" borderId="0" xfId="0" applyNumberFormat="1" applyFont="1"/>
    <xf numFmtId="164" fontId="0" fillId="0" borderId="0" xfId="0" applyNumberFormat="1" applyFont="1"/>
    <xf numFmtId="49" fontId="7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1" fillId="0" borderId="1" xfId="0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1" fillId="0" borderId="2" xfId="0" applyFont="1" applyBorder="1" applyAlignment="1">
      <alignment horizontal="center"/>
    </xf>
    <xf numFmtId="1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1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4" xfId="0" applyNumberFormat="1" applyBorder="1"/>
    <xf numFmtId="164" fontId="0" fillId="0" borderId="4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" fontId="0" fillId="0" borderId="6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11" fillId="0" borderId="6" xfId="0" applyFont="1" applyBorder="1" applyAlignment="1">
      <alignment horizontal="center"/>
    </xf>
    <xf numFmtId="0" fontId="13" fillId="0" borderId="0" xfId="3" applyAlignment="1">
      <alignment vertical="center"/>
    </xf>
    <xf numFmtId="0" fontId="14" fillId="0" borderId="0" xfId="3" applyFont="1"/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Пояснение" xfId="2" builtinId="53" customBuiltin="1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zoomScale="120" zoomScaleNormal="120" workbookViewId="0">
      <selection activeCell="E17" sqref="E17"/>
    </sheetView>
  </sheetViews>
  <sheetFormatPr defaultRowHeight="13.2" x14ac:dyDescent="0.25"/>
  <cols>
    <col min="1" max="1025" width="11.5546875"/>
  </cols>
  <sheetData>
    <row r="2" spans="1:5" ht="24.6" x14ac:dyDescent="0.4">
      <c r="B2" s="1" t="s">
        <v>0</v>
      </c>
    </row>
    <row r="3" spans="1:5" ht="24.6" x14ac:dyDescent="0.4">
      <c r="B3" s="1"/>
    </row>
    <row r="4" spans="1:5" ht="21" x14ac:dyDescent="0.4">
      <c r="B4" s="2" t="s">
        <v>1</v>
      </c>
    </row>
    <row r="6" spans="1:5" ht="18" x14ac:dyDescent="0.35">
      <c r="A6" s="3">
        <v>1</v>
      </c>
      <c r="B6" s="104" t="s">
        <v>2</v>
      </c>
      <c r="C6" s="3"/>
      <c r="D6" s="3"/>
      <c r="E6" s="3"/>
    </row>
    <row r="7" spans="1:5" ht="18" x14ac:dyDescent="0.35">
      <c r="B7" s="105"/>
      <c r="C7" s="3"/>
      <c r="D7" s="3"/>
      <c r="E7" s="3"/>
    </row>
    <row r="8" spans="1:5" ht="18" x14ac:dyDescent="0.35">
      <c r="A8" s="3">
        <v>2</v>
      </c>
      <c r="B8" s="104" t="s">
        <v>3</v>
      </c>
      <c r="C8" s="3"/>
      <c r="D8" s="3"/>
      <c r="E8" s="3"/>
    </row>
    <row r="9" spans="1:5" ht="18" x14ac:dyDescent="0.35">
      <c r="A9" s="3"/>
      <c r="B9" s="3"/>
      <c r="C9" s="3"/>
      <c r="D9" s="3"/>
      <c r="E9" s="3"/>
    </row>
    <row r="10" spans="1:5" ht="18" x14ac:dyDescent="0.35">
      <c r="A10" s="3">
        <v>3</v>
      </c>
      <c r="B10" s="104" t="s">
        <v>4</v>
      </c>
      <c r="C10" s="3"/>
      <c r="D10" s="3"/>
      <c r="E10" s="3"/>
    </row>
    <row r="11" spans="1:5" ht="18" x14ac:dyDescent="0.35">
      <c r="A11" s="3"/>
      <c r="B11" s="3"/>
      <c r="C11" s="3"/>
      <c r="D11" s="3"/>
      <c r="E11" s="3"/>
    </row>
    <row r="12" spans="1:5" ht="18" x14ac:dyDescent="0.35">
      <c r="A12" s="3">
        <v>4</v>
      </c>
      <c r="B12" s="104" t="s">
        <v>5</v>
      </c>
      <c r="C12" s="3"/>
      <c r="D12" s="3"/>
      <c r="E12" s="3"/>
    </row>
    <row r="13" spans="1:5" ht="17.399999999999999" x14ac:dyDescent="0.3">
      <c r="B13" s="105"/>
    </row>
    <row r="14" spans="1:5" ht="18" x14ac:dyDescent="0.35">
      <c r="A14" s="3">
        <v>5</v>
      </c>
      <c r="B14" s="104" t="s">
        <v>6</v>
      </c>
    </row>
  </sheetData>
  <hyperlinks>
    <hyperlink ref="B6" location="'10in2or8or16'!A1" display="Перевод числа q=10 в число q=2, q=8, q=16"/>
    <hyperlink ref="B8" location="'2or8or16in10'!A1" display="Перевод числа  q=2, q=8, q=16 в число  q=10"/>
    <hyperlink ref="B10" location="'Арифм. 2'!A1" display="Арифметика q=2"/>
    <hyperlink ref="B12" location="'Арифм. 8'!A1" display="Арифметика q=8"/>
    <hyperlink ref="B14" location="'Арифм. 16'!A1" display="Арифметика q=16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6.109375" customWidth="1"/>
    <col min="2" max="2" width="11.5546875"/>
    <col min="3" max="3" width="11" customWidth="1"/>
    <col min="4" max="4" width="16.44140625" customWidth="1"/>
    <col min="5" max="5" width="5.33203125" customWidth="1"/>
    <col min="6" max="6" width="7.5546875" customWidth="1"/>
    <col min="7" max="9" width="5.33203125" customWidth="1"/>
    <col min="10" max="10" width="5.88671875" customWidth="1"/>
    <col min="11" max="11" width="9.5546875" customWidth="1"/>
    <col min="12" max="1025" width="11.5546875"/>
  </cols>
  <sheetData>
    <row r="1" spans="1:256" ht="12.75" customHeight="1" x14ac:dyDescent="0.25">
      <c r="A1" s="103" t="s">
        <v>7</v>
      </c>
      <c r="B1" s="4"/>
      <c r="C1" s="4"/>
      <c r="D1" s="4"/>
      <c r="E1" s="5"/>
      <c r="F1" s="4"/>
      <c r="G1" s="4"/>
      <c r="H1" s="4"/>
      <c r="I1" s="4"/>
      <c r="J1" s="6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 customHeight="1" x14ac:dyDescent="0.25">
      <c r="A2" s="7" t="s">
        <v>8</v>
      </c>
      <c r="B2" s="4"/>
      <c r="C2" s="4"/>
      <c r="D2" s="4"/>
      <c r="E2" s="5"/>
      <c r="F2" s="4"/>
      <c r="G2" s="4"/>
      <c r="H2" s="4"/>
      <c r="I2" s="4"/>
      <c r="J2" s="6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2.6" customHeight="1" x14ac:dyDescent="0.25">
      <c r="A3" s="106" t="s">
        <v>9</v>
      </c>
      <c r="B3" s="106" t="s">
        <v>10</v>
      </c>
      <c r="C3" s="108" t="s">
        <v>11</v>
      </c>
      <c r="D3" s="106" t="s">
        <v>12</v>
      </c>
      <c r="E3" s="106"/>
      <c r="F3" s="106" t="s">
        <v>13</v>
      </c>
      <c r="G3" s="106"/>
      <c r="H3" s="106" t="s">
        <v>14</v>
      </c>
      <c r="I3" s="106"/>
      <c r="J3" s="106" t="s">
        <v>15</v>
      </c>
      <c r="K3" s="106" t="s">
        <v>16</v>
      </c>
    </row>
    <row r="4" spans="1:256" ht="23.1" customHeight="1" x14ac:dyDescent="0.25">
      <c r="A4" s="106"/>
      <c r="B4" s="106"/>
      <c r="C4" s="108"/>
      <c r="D4" s="8" t="s">
        <v>17</v>
      </c>
      <c r="E4" s="9" t="s">
        <v>18</v>
      </c>
      <c r="F4" s="8" t="s">
        <v>17</v>
      </c>
      <c r="G4" s="9" t="s">
        <v>18</v>
      </c>
      <c r="H4" s="8" t="s">
        <v>17</v>
      </c>
      <c r="I4" s="9" t="s">
        <v>18</v>
      </c>
      <c r="J4" s="106"/>
      <c r="K4" s="106"/>
    </row>
    <row r="5" spans="1:256" x14ac:dyDescent="0.25">
      <c r="A5" s="107">
        <v>1</v>
      </c>
      <c r="B5" s="10">
        <v>1</v>
      </c>
      <c r="C5" s="11">
        <v>1</v>
      </c>
      <c r="D5" s="12"/>
      <c r="E5" s="11" t="str">
        <f>IF(X!B3=D5,"Да","Нет")</f>
        <v>Нет</v>
      </c>
      <c r="F5" s="11"/>
      <c r="G5" s="11" t="str">
        <f>IF(X!C3=F5,"Да","Нет")</f>
        <v>Нет</v>
      </c>
      <c r="H5" s="13"/>
      <c r="I5" s="11" t="str">
        <f>IF(H5=X!D3,"Да","Нет")</f>
        <v>Нет</v>
      </c>
      <c r="J5" s="14"/>
      <c r="K5" s="15"/>
    </row>
    <row r="6" spans="1:256" x14ac:dyDescent="0.25">
      <c r="A6" s="107"/>
      <c r="B6" s="10">
        <v>2</v>
      </c>
      <c r="C6" s="11">
        <v>16</v>
      </c>
      <c r="D6" s="12"/>
      <c r="E6" s="11" t="str">
        <f>IF(X!B4=D6,"Да","Нет")</f>
        <v>Нет</v>
      </c>
      <c r="F6" s="11"/>
      <c r="G6" s="11" t="str">
        <f>IF(X!C4=F6,"Да","Нет")</f>
        <v>Нет</v>
      </c>
      <c r="H6" s="13"/>
      <c r="I6" s="11" t="str">
        <f>IF(H6=X!D4,"Да","Нет")</f>
        <v>Нет</v>
      </c>
      <c r="J6" s="14"/>
      <c r="K6" s="15"/>
    </row>
    <row r="7" spans="1:256" x14ac:dyDescent="0.25">
      <c r="A7" s="107"/>
      <c r="B7" s="10">
        <v>3</v>
      </c>
      <c r="C7" s="11">
        <v>31</v>
      </c>
      <c r="D7" s="12"/>
      <c r="E7" s="11" t="str">
        <f>IF(X!B5=D7,"Да","Нет")</f>
        <v>Нет</v>
      </c>
      <c r="F7" s="11"/>
      <c r="G7" s="11" t="str">
        <f>IF(X!C5=F7,"Да","Нет")</f>
        <v>Нет</v>
      </c>
      <c r="H7" s="13"/>
      <c r="I7" s="11" t="str">
        <f>IF(H7=X!D5,"Да","Нет")</f>
        <v>Нет</v>
      </c>
      <c r="J7" s="14"/>
      <c r="K7" s="15"/>
    </row>
    <row r="8" spans="1:256" x14ac:dyDescent="0.25">
      <c r="A8" s="107"/>
      <c r="B8" s="10">
        <v>4</v>
      </c>
      <c r="C8" s="11">
        <v>46</v>
      </c>
      <c r="D8" s="12"/>
      <c r="E8" s="11" t="str">
        <f>IF(X!B6=D8,"Да","Нет")</f>
        <v>Нет</v>
      </c>
      <c r="F8" s="11"/>
      <c r="G8" s="11" t="str">
        <f>IF(X!C6=F8,"Да","Нет")</f>
        <v>Нет</v>
      </c>
      <c r="H8" s="13"/>
      <c r="I8" s="11" t="str">
        <f>IF(H8=X!D6,"Да","Нет")</f>
        <v>Нет</v>
      </c>
      <c r="J8" s="14"/>
      <c r="K8" s="15"/>
    </row>
    <row r="9" spans="1:256" x14ac:dyDescent="0.25">
      <c r="A9" s="107"/>
      <c r="B9" s="10">
        <v>5</v>
      </c>
      <c r="C9" s="11">
        <v>61</v>
      </c>
      <c r="D9" s="12"/>
      <c r="E9" s="11" t="str">
        <f>IF(X!B7=D9,"Да","Нет")</f>
        <v>Нет</v>
      </c>
      <c r="F9" s="11"/>
      <c r="G9" s="11" t="str">
        <f>IF(X!C7=F9,"Да","Нет")</f>
        <v>Нет</v>
      </c>
      <c r="H9" s="13"/>
      <c r="I9" s="11" t="str">
        <f>IF(H9=X!D7,"Да","Нет")</f>
        <v>Нет</v>
      </c>
      <c r="J9" s="14"/>
      <c r="K9" s="15"/>
    </row>
    <row r="10" spans="1:256" x14ac:dyDescent="0.25">
      <c r="A10" s="16"/>
      <c r="B10" s="16"/>
      <c r="C10" s="17"/>
      <c r="D10" s="18"/>
      <c r="E10" s="17">
        <f>COUNTIF(E5:E9,"Да")</f>
        <v>0</v>
      </c>
      <c r="F10" s="17"/>
      <c r="G10" s="17">
        <f>COUNTIF(G5:G9,"Да")</f>
        <v>0</v>
      </c>
      <c r="H10" s="17"/>
      <c r="I10" s="17">
        <f>COUNTIF(I5:I9,"Да")</f>
        <v>0</v>
      </c>
      <c r="J10" s="19">
        <f>(G10+E10+I10)/15</f>
        <v>0</v>
      </c>
      <c r="K10" s="16">
        <f>IF(J10&gt;=0.8,5,IF(J10&gt;=0.6,4,IF(J10&gt;=0.4,3,2)))</f>
        <v>2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x14ac:dyDescent="0.25">
      <c r="A11" s="107">
        <v>2</v>
      </c>
      <c r="B11" s="10">
        <v>1</v>
      </c>
      <c r="C11" s="11">
        <v>2</v>
      </c>
      <c r="D11" s="12"/>
      <c r="E11" s="11" t="str">
        <f>IF(X!B9=D11,"Да","Нет")</f>
        <v>Нет</v>
      </c>
      <c r="F11" s="11"/>
      <c r="G11" s="11" t="str">
        <f>IF(X!C9=F11,"Да","Нет")</f>
        <v>Нет</v>
      </c>
      <c r="H11" s="13"/>
      <c r="I11" s="11" t="str">
        <f>IF(H11=X!D9,"Да","Нет")</f>
        <v>Нет</v>
      </c>
      <c r="J11" s="14"/>
      <c r="K11" s="15"/>
    </row>
    <row r="12" spans="1:256" x14ac:dyDescent="0.25">
      <c r="A12" s="107"/>
      <c r="B12" s="10">
        <v>2</v>
      </c>
      <c r="C12" s="11">
        <v>17</v>
      </c>
      <c r="D12" s="12"/>
      <c r="E12" s="11" t="str">
        <f>IF(X!B10=D12,"Да","Нет")</f>
        <v>Нет</v>
      </c>
      <c r="F12" s="11"/>
      <c r="G12" s="11" t="str">
        <f>IF(X!C10=F12,"Да","Нет")</f>
        <v>Нет</v>
      </c>
      <c r="H12" s="13"/>
      <c r="I12" s="11" t="str">
        <f>IF(H12=X!D10,"Да","Нет")</f>
        <v>Нет</v>
      </c>
      <c r="J12" s="14"/>
      <c r="K12" s="15"/>
    </row>
    <row r="13" spans="1:256" x14ac:dyDescent="0.25">
      <c r="A13" s="107"/>
      <c r="B13" s="10">
        <v>3</v>
      </c>
      <c r="C13" s="11">
        <v>32</v>
      </c>
      <c r="D13" s="12"/>
      <c r="E13" s="11" t="str">
        <f>IF(X!B11=D13,"Да","Нет")</f>
        <v>Нет</v>
      </c>
      <c r="F13" s="11"/>
      <c r="G13" s="11" t="str">
        <f>IF(X!C11=F13,"Да","Нет")</f>
        <v>Нет</v>
      </c>
      <c r="H13" s="13"/>
      <c r="I13" s="11" t="str">
        <f>IF(H13=X!D11,"Да","Нет")</f>
        <v>Нет</v>
      </c>
      <c r="J13" s="14"/>
      <c r="K13" s="15"/>
    </row>
    <row r="14" spans="1:256" x14ac:dyDescent="0.25">
      <c r="A14" s="107"/>
      <c r="B14" s="10">
        <v>4</v>
      </c>
      <c r="C14" s="11">
        <v>47</v>
      </c>
      <c r="D14" s="12"/>
      <c r="E14" s="11" t="str">
        <f>IF(X!B12=D14,"Да","Нет")</f>
        <v>Нет</v>
      </c>
      <c r="F14" s="11"/>
      <c r="G14" s="11" t="str">
        <f>IF(X!C12=F14,"Да","Нет")</f>
        <v>Нет</v>
      </c>
      <c r="H14" s="13"/>
      <c r="I14" s="11" t="str">
        <f>IF(H14=X!D12,"Да","Нет")</f>
        <v>Нет</v>
      </c>
      <c r="J14" s="14"/>
      <c r="K14" s="15"/>
    </row>
    <row r="15" spans="1:256" x14ac:dyDescent="0.25">
      <c r="A15" s="107"/>
      <c r="B15" s="10">
        <v>5</v>
      </c>
      <c r="C15" s="11">
        <v>62</v>
      </c>
      <c r="D15" s="12"/>
      <c r="E15" s="11" t="str">
        <f>IF(X!B13=D15,"Да","Нет")</f>
        <v>Нет</v>
      </c>
      <c r="F15" s="11"/>
      <c r="G15" s="11" t="str">
        <f>IF(X!C13=F15,"Да","Нет")</f>
        <v>Нет</v>
      </c>
      <c r="H15" s="13"/>
      <c r="I15" s="11" t="str">
        <f>IF(H15=X!D13,"Да","Нет")</f>
        <v>Нет</v>
      </c>
      <c r="J15" s="14"/>
      <c r="K15" s="15"/>
    </row>
    <row r="16" spans="1:256" x14ac:dyDescent="0.25">
      <c r="A16" s="16"/>
      <c r="B16" s="16"/>
      <c r="C16" s="17"/>
      <c r="D16" s="18"/>
      <c r="E16" s="17">
        <f>COUNTIF(E11:E15,"Да")</f>
        <v>0</v>
      </c>
      <c r="F16" s="17"/>
      <c r="G16" s="17">
        <f>COUNTIF(G11:G15,"Да")</f>
        <v>0</v>
      </c>
      <c r="H16" s="17"/>
      <c r="I16" s="17">
        <f>COUNTIF(I11:I15,"Да")</f>
        <v>0</v>
      </c>
      <c r="J16" s="19">
        <f>(G16+E16+I16)/15</f>
        <v>0</v>
      </c>
      <c r="K16" s="16">
        <f>IF(J16&gt;=0.8,5,IF(J16&gt;=0.6,4,IF(J16&gt;=0.4,3,2)))</f>
        <v>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x14ac:dyDescent="0.25">
      <c r="A17" s="107">
        <v>3</v>
      </c>
      <c r="B17" s="10">
        <v>1</v>
      </c>
      <c r="C17" s="11">
        <v>3</v>
      </c>
      <c r="D17" s="12"/>
      <c r="E17" s="11" t="str">
        <f>IF(X!B15=D17,"Да","Нет")</f>
        <v>Нет</v>
      </c>
      <c r="F17" s="11"/>
      <c r="G17" s="11" t="str">
        <f>IF(X!C15=F17,"Да","Нет")</f>
        <v>Нет</v>
      </c>
      <c r="H17" s="13"/>
      <c r="I17" s="11" t="str">
        <f>IF(H17=X!D15,"Да","Нет")</f>
        <v>Нет</v>
      </c>
      <c r="J17" s="14"/>
      <c r="K17" s="15"/>
    </row>
    <row r="18" spans="1:256" x14ac:dyDescent="0.25">
      <c r="A18" s="107"/>
      <c r="B18" s="10">
        <v>2</v>
      </c>
      <c r="C18" s="11">
        <v>18</v>
      </c>
      <c r="D18" s="12"/>
      <c r="E18" s="11" t="str">
        <f>IF(X!B16=D18,"Да","Нет")</f>
        <v>Нет</v>
      </c>
      <c r="F18" s="11"/>
      <c r="G18" s="11" t="str">
        <f>IF(X!C16=F18,"Да","Нет")</f>
        <v>Нет</v>
      </c>
      <c r="H18" s="13"/>
      <c r="I18" s="11" t="str">
        <f>IF(H18=X!D16,"Да","Нет")</f>
        <v>Нет</v>
      </c>
      <c r="J18" s="14"/>
      <c r="K18" s="15"/>
    </row>
    <row r="19" spans="1:256" x14ac:dyDescent="0.25">
      <c r="A19" s="107"/>
      <c r="B19" s="10">
        <v>3</v>
      </c>
      <c r="C19" s="11">
        <v>33</v>
      </c>
      <c r="D19" s="12"/>
      <c r="E19" s="11" t="str">
        <f>IF(X!B17=D19,"Да","Нет")</f>
        <v>Нет</v>
      </c>
      <c r="F19" s="11"/>
      <c r="G19" s="11" t="str">
        <f>IF(X!C17=F19,"Да","Нет")</f>
        <v>Нет</v>
      </c>
      <c r="H19" s="13"/>
      <c r="I19" s="11" t="str">
        <f>IF(H19=X!D17,"Да","Нет")</f>
        <v>Нет</v>
      </c>
      <c r="J19" s="14"/>
      <c r="K19" s="15"/>
    </row>
    <row r="20" spans="1:256" x14ac:dyDescent="0.25">
      <c r="A20" s="107"/>
      <c r="B20" s="10">
        <v>4</v>
      </c>
      <c r="C20" s="11">
        <v>48</v>
      </c>
      <c r="D20" s="12"/>
      <c r="E20" s="11" t="str">
        <f>IF(X!B18=D20,"Да","Нет")</f>
        <v>Нет</v>
      </c>
      <c r="F20" s="11"/>
      <c r="G20" s="11" t="str">
        <f>IF(X!C18=F20,"Да","Нет")</f>
        <v>Нет</v>
      </c>
      <c r="H20" s="13"/>
      <c r="I20" s="11" t="str">
        <f>IF(H20=X!D18,"Да","Нет")</f>
        <v>Нет</v>
      </c>
      <c r="J20" s="14"/>
      <c r="K20" s="15"/>
    </row>
    <row r="21" spans="1:256" x14ac:dyDescent="0.25">
      <c r="A21" s="107"/>
      <c r="B21" s="10">
        <v>5</v>
      </c>
      <c r="C21" s="11">
        <v>63</v>
      </c>
      <c r="D21" s="12"/>
      <c r="E21" s="11" t="str">
        <f>IF(X!B19=D21,"Да","Нет")</f>
        <v>Нет</v>
      </c>
      <c r="F21" s="11"/>
      <c r="G21" s="11" t="str">
        <f>IF(X!C19=F21,"Да","Нет")</f>
        <v>Нет</v>
      </c>
      <c r="H21" s="13"/>
      <c r="I21" s="11" t="str">
        <f>IF(H21=X!D19,"Да","Нет")</f>
        <v>Нет</v>
      </c>
      <c r="J21" s="14"/>
      <c r="K21" s="15"/>
    </row>
    <row r="22" spans="1:256" x14ac:dyDescent="0.25">
      <c r="A22" s="16"/>
      <c r="B22" s="20"/>
      <c r="C22" s="17"/>
      <c r="D22" s="18"/>
      <c r="E22" s="17">
        <f>COUNTIF(E17:E21,"Да")</f>
        <v>0</v>
      </c>
      <c r="F22" s="17"/>
      <c r="G22" s="17">
        <f>COUNTIF(G17:G21,"Да")</f>
        <v>0</v>
      </c>
      <c r="H22" s="17"/>
      <c r="I22" s="17">
        <f>COUNTIF(I17:I21,"Да")</f>
        <v>0</v>
      </c>
      <c r="J22" s="19">
        <f>(G22+E22+I22)/15</f>
        <v>0</v>
      </c>
      <c r="K22" s="16">
        <f>IF(J22&gt;=0.8,5,IF(J22&gt;=0.6,4,IF(J22&gt;=0.4,3,2)))</f>
        <v>2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x14ac:dyDescent="0.25">
      <c r="A23" s="107">
        <v>4</v>
      </c>
      <c r="B23" s="10">
        <v>1</v>
      </c>
      <c r="C23" s="11">
        <v>4</v>
      </c>
      <c r="D23" s="12"/>
      <c r="E23" s="11" t="str">
        <f>IF(X!B21=D23,"Да","Нет")</f>
        <v>Нет</v>
      </c>
      <c r="F23" s="11"/>
      <c r="G23" s="11" t="str">
        <f>IF(X!C21=F23,"Да","Нет")</f>
        <v>Нет</v>
      </c>
      <c r="H23" s="13"/>
      <c r="I23" s="11" t="str">
        <f>IF(H23=X!D21,"Да","Нет")</f>
        <v>Нет</v>
      </c>
      <c r="J23" s="14"/>
      <c r="K23" s="15"/>
    </row>
    <row r="24" spans="1:256" x14ac:dyDescent="0.25">
      <c r="A24" s="107"/>
      <c r="B24" s="10">
        <v>2</v>
      </c>
      <c r="C24" s="11">
        <v>19</v>
      </c>
      <c r="D24" s="12"/>
      <c r="E24" s="11" t="str">
        <f>IF(X!B22=D24,"Да","Нет")</f>
        <v>Нет</v>
      </c>
      <c r="F24" s="11"/>
      <c r="G24" s="11" t="str">
        <f>IF(X!C22=F24,"Да","Нет")</f>
        <v>Нет</v>
      </c>
      <c r="H24" s="13"/>
      <c r="I24" s="11" t="str">
        <f>IF(H24=X!D22,"Да","Нет")</f>
        <v>Нет</v>
      </c>
      <c r="J24" s="14"/>
      <c r="K24" s="15"/>
    </row>
    <row r="25" spans="1:256" x14ac:dyDescent="0.25">
      <c r="A25" s="107"/>
      <c r="B25" s="10">
        <v>3</v>
      </c>
      <c r="C25" s="11">
        <v>34</v>
      </c>
      <c r="D25" s="12"/>
      <c r="E25" s="11" t="str">
        <f>IF(X!B23=D25,"Да","Нет")</f>
        <v>Нет</v>
      </c>
      <c r="F25" s="11"/>
      <c r="G25" s="11" t="str">
        <f>IF(X!C23=F25,"Да","Нет")</f>
        <v>Нет</v>
      </c>
      <c r="H25" s="13"/>
      <c r="I25" s="11" t="str">
        <f>IF(H25=X!D23,"Да","Нет")</f>
        <v>Нет</v>
      </c>
      <c r="J25" s="14"/>
      <c r="K25" s="15"/>
    </row>
    <row r="26" spans="1:256" x14ac:dyDescent="0.25">
      <c r="A26" s="107"/>
      <c r="B26" s="10">
        <v>4</v>
      </c>
      <c r="C26" s="11">
        <v>49</v>
      </c>
      <c r="D26" s="12"/>
      <c r="E26" s="11" t="str">
        <f>IF(X!B24=D26,"Да","Нет")</f>
        <v>Нет</v>
      </c>
      <c r="F26" s="11"/>
      <c r="G26" s="11" t="str">
        <f>IF(X!C24=F26,"Да","Нет")</f>
        <v>Нет</v>
      </c>
      <c r="H26" s="13"/>
      <c r="I26" s="11" t="str">
        <f>IF(H26=X!D24,"Да","Нет")</f>
        <v>Нет</v>
      </c>
      <c r="J26" s="14"/>
      <c r="K26" s="15"/>
    </row>
    <row r="27" spans="1:256" x14ac:dyDescent="0.25">
      <c r="A27" s="107"/>
      <c r="B27" s="10">
        <v>5</v>
      </c>
      <c r="C27" s="11">
        <v>64</v>
      </c>
      <c r="D27" s="12"/>
      <c r="E27" s="11" t="str">
        <f>IF(X!B25=D27,"Да","Нет")</f>
        <v>Нет</v>
      </c>
      <c r="F27" s="11"/>
      <c r="G27" s="11" t="str">
        <f>IF(X!C25=F27,"Да","Нет")</f>
        <v>Нет</v>
      </c>
      <c r="H27" s="13"/>
      <c r="I27" s="11" t="str">
        <f>IF(H27=X!D25,"Да","Нет")</f>
        <v>Нет</v>
      </c>
      <c r="J27" s="14"/>
      <c r="K27" s="15"/>
    </row>
    <row r="28" spans="1:256" x14ac:dyDescent="0.25">
      <c r="A28" s="16"/>
      <c r="B28" s="16"/>
      <c r="C28" s="17"/>
      <c r="D28" s="18"/>
      <c r="E28" s="17">
        <f>COUNTIF(E23:E27,"Да")</f>
        <v>0</v>
      </c>
      <c r="F28" s="17"/>
      <c r="G28" s="17">
        <f>COUNTIF(G23:G27,"Да")</f>
        <v>0</v>
      </c>
      <c r="H28" s="17"/>
      <c r="I28" s="17">
        <f>COUNTIF(I23:I27,"Да")</f>
        <v>0</v>
      </c>
      <c r="J28" s="19">
        <f>(G28+E28+I28)/15</f>
        <v>0</v>
      </c>
      <c r="K28" s="16">
        <f>IF(J28&gt;=0.8,5,IF(J28&gt;=0.6,4,IF(J28&gt;=0.4,3,2)))</f>
        <v>2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x14ac:dyDescent="0.25">
      <c r="A29" s="107">
        <v>5</v>
      </c>
      <c r="B29" s="10">
        <v>1</v>
      </c>
      <c r="C29" s="11">
        <v>5</v>
      </c>
      <c r="D29" s="12"/>
      <c r="E29" s="11" t="str">
        <f>IF(X!B27=D29,"Да","Нет")</f>
        <v>Нет</v>
      </c>
      <c r="F29" s="11"/>
      <c r="G29" s="11" t="str">
        <f>IF(X!C27=F29,"Да","Нет")</f>
        <v>Нет</v>
      </c>
      <c r="H29" s="13"/>
      <c r="I29" s="11" t="str">
        <f>IF(H29=X!D27,"Да","Нет")</f>
        <v>Нет</v>
      </c>
      <c r="J29" s="14"/>
      <c r="K29" s="15"/>
    </row>
    <row r="30" spans="1:256" x14ac:dyDescent="0.25">
      <c r="A30" s="107"/>
      <c r="B30" s="10">
        <v>2</v>
      </c>
      <c r="C30" s="11">
        <v>20</v>
      </c>
      <c r="D30" s="12"/>
      <c r="E30" s="11" t="str">
        <f>IF(X!B28=D30,"Да","Нет")</f>
        <v>Нет</v>
      </c>
      <c r="F30" s="11"/>
      <c r="G30" s="11" t="str">
        <f>IF(X!C28=F30,"Да","Нет")</f>
        <v>Нет</v>
      </c>
      <c r="H30" s="13"/>
      <c r="I30" s="11" t="str">
        <f>IF(H30=X!D28,"Да","Нет")</f>
        <v>Нет</v>
      </c>
      <c r="J30" s="14"/>
      <c r="K30" s="15"/>
    </row>
    <row r="31" spans="1:256" x14ac:dyDescent="0.25">
      <c r="A31" s="107"/>
      <c r="B31" s="10">
        <v>3</v>
      </c>
      <c r="C31" s="11">
        <v>35</v>
      </c>
      <c r="D31" s="12"/>
      <c r="E31" s="11" t="str">
        <f>IF(X!B29=D31,"Да","Нет")</f>
        <v>Нет</v>
      </c>
      <c r="F31" s="11"/>
      <c r="G31" s="11" t="str">
        <f>IF(X!C29=F31,"Да","Нет")</f>
        <v>Нет</v>
      </c>
      <c r="H31" s="13"/>
      <c r="I31" s="11" t="str">
        <f>IF(H31=X!D29,"Да","Нет")</f>
        <v>Нет</v>
      </c>
      <c r="J31" s="14"/>
      <c r="K31" s="15"/>
    </row>
    <row r="32" spans="1:256" x14ac:dyDescent="0.25">
      <c r="A32" s="107"/>
      <c r="B32" s="10">
        <v>4</v>
      </c>
      <c r="C32" s="11">
        <v>50</v>
      </c>
      <c r="D32" s="12"/>
      <c r="E32" s="11" t="str">
        <f>IF(X!B30=D32,"Да","Нет")</f>
        <v>Нет</v>
      </c>
      <c r="F32" s="11"/>
      <c r="G32" s="11" t="str">
        <f>IF(X!C30=F32,"Да","Нет")</f>
        <v>Нет</v>
      </c>
      <c r="H32" s="13"/>
      <c r="I32" s="11" t="str">
        <f>IF(H32=X!D30,"Да","Нет")</f>
        <v>Нет</v>
      </c>
      <c r="J32" s="14"/>
      <c r="K32" s="15"/>
    </row>
    <row r="33" spans="1:256" x14ac:dyDescent="0.25">
      <c r="A33" s="107"/>
      <c r="B33" s="10">
        <v>5</v>
      </c>
      <c r="C33" s="11">
        <v>65</v>
      </c>
      <c r="D33" s="12"/>
      <c r="E33" s="11" t="str">
        <f>IF(X!B31=D33,"Да","Нет")</f>
        <v>Нет</v>
      </c>
      <c r="F33" s="11"/>
      <c r="G33" s="11" t="str">
        <f>IF(X!C31=F33,"Да","Нет")</f>
        <v>Нет</v>
      </c>
      <c r="H33" s="13"/>
      <c r="I33" s="11" t="str">
        <f>IF(H33=X!D31,"Да","Нет")</f>
        <v>Нет</v>
      </c>
      <c r="J33" s="14"/>
      <c r="K33" s="15"/>
    </row>
    <row r="34" spans="1:256" x14ac:dyDescent="0.25">
      <c r="A34" s="16"/>
      <c r="B34" s="16"/>
      <c r="C34" s="17"/>
      <c r="D34" s="18"/>
      <c r="E34" s="17">
        <f>COUNTIF(E29:E33,"Да")</f>
        <v>0</v>
      </c>
      <c r="F34" s="17"/>
      <c r="G34" s="17">
        <f>COUNTIF(G29:G33,"Да")</f>
        <v>0</v>
      </c>
      <c r="H34" s="17"/>
      <c r="I34" s="17">
        <f>COUNTIF(I29:I33,"Да")</f>
        <v>0</v>
      </c>
      <c r="J34" s="19">
        <f>(G34+E34+I34)/15</f>
        <v>0</v>
      </c>
      <c r="K34" s="16">
        <f>IF(J34&gt;=0.8,5,IF(J34&gt;=0.6,4,IF(J34&gt;=0.4,3,2)))</f>
        <v>2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x14ac:dyDescent="0.25">
      <c r="A35" s="107">
        <v>6</v>
      </c>
      <c r="B35" s="10">
        <v>1</v>
      </c>
      <c r="C35" s="11">
        <v>6</v>
      </c>
      <c r="D35" s="12"/>
      <c r="E35" s="11" t="str">
        <f>IF(X!B33=D35,"Да","Нет")</f>
        <v>Нет</v>
      </c>
      <c r="F35" s="11"/>
      <c r="G35" s="11" t="str">
        <f>IF(X!C33=F35,"Да","Нет")</f>
        <v>Нет</v>
      </c>
      <c r="H35" s="13"/>
      <c r="I35" s="11" t="str">
        <f>IF(H35=X!D33,"Да","Нет")</f>
        <v>Нет</v>
      </c>
      <c r="J35" s="14"/>
      <c r="K35" s="15"/>
    </row>
    <row r="36" spans="1:256" x14ac:dyDescent="0.25">
      <c r="A36" s="107"/>
      <c r="B36" s="10">
        <v>2</v>
      </c>
      <c r="C36" s="11">
        <v>21</v>
      </c>
      <c r="D36" s="12"/>
      <c r="E36" s="11" t="str">
        <f>IF(X!B34=D36,"Да","Нет")</f>
        <v>Нет</v>
      </c>
      <c r="F36" s="11"/>
      <c r="G36" s="11" t="str">
        <f>IF(X!C34=F36,"Да","Нет")</f>
        <v>Нет</v>
      </c>
      <c r="H36" s="13"/>
      <c r="I36" s="11" t="str">
        <f>IF(H36=X!D34,"Да","Нет")</f>
        <v>Нет</v>
      </c>
      <c r="J36" s="14"/>
      <c r="K36" s="15"/>
    </row>
    <row r="37" spans="1:256" x14ac:dyDescent="0.25">
      <c r="A37" s="107"/>
      <c r="B37" s="10">
        <v>3</v>
      </c>
      <c r="C37" s="11">
        <v>36</v>
      </c>
      <c r="D37" s="12"/>
      <c r="E37" s="11" t="str">
        <f>IF(X!B35=D37,"Да","Нет")</f>
        <v>Нет</v>
      </c>
      <c r="F37" s="11"/>
      <c r="G37" s="11" t="str">
        <f>IF(X!C35=F37,"Да","Нет")</f>
        <v>Нет</v>
      </c>
      <c r="H37" s="13"/>
      <c r="I37" s="11" t="str">
        <f>IF(H37=X!D35,"Да","Нет")</f>
        <v>Нет</v>
      </c>
      <c r="J37" s="14"/>
      <c r="K37" s="15"/>
    </row>
    <row r="38" spans="1:256" x14ac:dyDescent="0.25">
      <c r="A38" s="107"/>
      <c r="B38" s="10">
        <v>4</v>
      </c>
      <c r="C38" s="11">
        <v>51</v>
      </c>
      <c r="D38" s="12"/>
      <c r="E38" s="11" t="str">
        <f>IF(X!B36=D38,"Да","Нет")</f>
        <v>Нет</v>
      </c>
      <c r="F38" s="11"/>
      <c r="G38" s="11" t="str">
        <f>IF(X!C36=F38,"Да","Нет")</f>
        <v>Нет</v>
      </c>
      <c r="H38" s="13"/>
      <c r="I38" s="11" t="str">
        <f>IF(H38=X!D36,"Да","Нет")</f>
        <v>Нет</v>
      </c>
      <c r="J38" s="14"/>
      <c r="K38" s="15"/>
    </row>
    <row r="39" spans="1:256" x14ac:dyDescent="0.25">
      <c r="A39" s="107"/>
      <c r="B39" s="10">
        <v>5</v>
      </c>
      <c r="C39" s="11">
        <v>66</v>
      </c>
      <c r="D39" s="12"/>
      <c r="E39" s="11" t="str">
        <f>IF(X!B37=D39,"Да","Нет")</f>
        <v>Нет</v>
      </c>
      <c r="F39" s="11"/>
      <c r="G39" s="11" t="str">
        <f>IF(X!C37=F39,"Да","Нет")</f>
        <v>Нет</v>
      </c>
      <c r="H39" s="13"/>
      <c r="I39" s="11" t="str">
        <f>IF(H39=X!D37,"Да","Нет")</f>
        <v>Нет</v>
      </c>
      <c r="J39" s="14"/>
      <c r="K39" s="15"/>
    </row>
    <row r="40" spans="1:256" x14ac:dyDescent="0.25">
      <c r="A40" s="16"/>
      <c r="B40" s="16"/>
      <c r="C40" s="17"/>
      <c r="D40" s="18"/>
      <c r="E40" s="17">
        <f>COUNTIF(E35:E39,"Да")</f>
        <v>0</v>
      </c>
      <c r="F40" s="17"/>
      <c r="G40" s="17">
        <f>COUNTIF(G35:G39,"Да")</f>
        <v>0</v>
      </c>
      <c r="H40" s="17"/>
      <c r="I40" s="17">
        <f>COUNTIF(I35:I39,"Да")</f>
        <v>0</v>
      </c>
      <c r="J40" s="19">
        <f>(G40+E40+I40)/15</f>
        <v>0</v>
      </c>
      <c r="K40" s="16">
        <f>IF(J40&gt;=0.8,5,IF(J40&gt;=0.6,4,IF(J40&gt;=0.4,3,2)))</f>
        <v>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x14ac:dyDescent="0.25">
      <c r="A41" s="107">
        <v>7</v>
      </c>
      <c r="B41" s="10">
        <v>1</v>
      </c>
      <c r="C41" s="11">
        <v>7</v>
      </c>
      <c r="D41" s="12"/>
      <c r="E41" s="11" t="str">
        <f>IF(X!B39=D41,"Да","Нет")</f>
        <v>Нет</v>
      </c>
      <c r="F41" s="11"/>
      <c r="G41" s="11" t="str">
        <f>IF(X!C39=F41,"Да","Нет")</f>
        <v>Нет</v>
      </c>
      <c r="H41" s="13"/>
      <c r="I41" s="11" t="str">
        <f>IF(H41=X!D39,"Да","Нет")</f>
        <v>Нет</v>
      </c>
      <c r="J41" s="14"/>
      <c r="K41" s="15"/>
    </row>
    <row r="42" spans="1:256" x14ac:dyDescent="0.25">
      <c r="A42" s="107"/>
      <c r="B42" s="10">
        <v>2</v>
      </c>
      <c r="C42" s="11">
        <v>22</v>
      </c>
      <c r="D42" s="12"/>
      <c r="E42" s="11" t="str">
        <f>IF(X!B40=D42,"Да","Нет")</f>
        <v>Нет</v>
      </c>
      <c r="F42" s="11"/>
      <c r="G42" s="11" t="str">
        <f>IF(X!C40=F42,"Да","Нет")</f>
        <v>Нет</v>
      </c>
      <c r="H42" s="13"/>
      <c r="I42" s="11" t="str">
        <f>IF(H42=X!D40,"Да","Нет")</f>
        <v>Нет</v>
      </c>
      <c r="J42" s="14"/>
      <c r="K42" s="15"/>
    </row>
    <row r="43" spans="1:256" x14ac:dyDescent="0.25">
      <c r="A43" s="107"/>
      <c r="B43" s="10">
        <v>3</v>
      </c>
      <c r="C43" s="11">
        <v>37</v>
      </c>
      <c r="D43" s="12"/>
      <c r="E43" s="11" t="str">
        <f>IF(X!B41=D43,"Да","Нет")</f>
        <v>Нет</v>
      </c>
      <c r="F43" s="11"/>
      <c r="G43" s="11" t="str">
        <f>IF(X!C41=F43,"Да","Нет")</f>
        <v>Нет</v>
      </c>
      <c r="H43" s="13"/>
      <c r="I43" s="11" t="str">
        <f>IF(H43=X!D41,"Да","Нет")</f>
        <v>Нет</v>
      </c>
      <c r="J43" s="14"/>
      <c r="K43" s="15"/>
    </row>
    <row r="44" spans="1:256" x14ac:dyDescent="0.25">
      <c r="A44" s="107"/>
      <c r="B44" s="10">
        <v>4</v>
      </c>
      <c r="C44" s="11">
        <v>52</v>
      </c>
      <c r="D44" s="12"/>
      <c r="E44" s="11" t="str">
        <f>IF(X!B42=D44,"Да","Нет")</f>
        <v>Нет</v>
      </c>
      <c r="F44" s="11"/>
      <c r="G44" s="11" t="str">
        <f>IF(X!C42=F44,"Да","Нет")</f>
        <v>Нет</v>
      </c>
      <c r="H44" s="13"/>
      <c r="I44" s="11" t="str">
        <f>IF(H44=X!D42,"Да","Нет")</f>
        <v>Нет</v>
      </c>
      <c r="J44" s="14"/>
      <c r="K44" s="15"/>
    </row>
    <row r="45" spans="1:256" x14ac:dyDescent="0.25">
      <c r="A45" s="107"/>
      <c r="B45" s="10">
        <v>5</v>
      </c>
      <c r="C45" s="11">
        <v>67</v>
      </c>
      <c r="D45" s="12"/>
      <c r="E45" s="11" t="str">
        <f>IF(X!B43=D45,"Да","Нет")</f>
        <v>Нет</v>
      </c>
      <c r="F45" s="11"/>
      <c r="G45" s="11" t="str">
        <f>IF(X!C43=F45,"Да","Нет")</f>
        <v>Нет</v>
      </c>
      <c r="H45" s="13"/>
      <c r="I45" s="11" t="str">
        <f>IF(H45=X!D43,"Да","Нет")</f>
        <v>Нет</v>
      </c>
      <c r="J45" s="14"/>
      <c r="K45" s="15"/>
    </row>
    <row r="46" spans="1:256" x14ac:dyDescent="0.25">
      <c r="A46" s="16"/>
      <c r="B46" s="16"/>
      <c r="C46" s="17"/>
      <c r="D46" s="18"/>
      <c r="E46" s="17">
        <f>COUNTIF(E41:E45,"Да")</f>
        <v>0</v>
      </c>
      <c r="F46" s="17"/>
      <c r="G46" s="17">
        <f>COUNTIF(G41:G45,"Да")</f>
        <v>0</v>
      </c>
      <c r="H46" s="17"/>
      <c r="I46" s="17">
        <f>COUNTIF(I41:I45,"Да")</f>
        <v>0</v>
      </c>
      <c r="J46" s="19">
        <f>(G46+E46+I46)/15</f>
        <v>0</v>
      </c>
      <c r="K46" s="16">
        <f>IF(J46&gt;=0.8,5,IF(J46&gt;=0.6,4,IF(J46&gt;=0.4,3,2)))</f>
        <v>2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x14ac:dyDescent="0.25">
      <c r="A47" s="107">
        <v>8</v>
      </c>
      <c r="B47" s="10">
        <v>1</v>
      </c>
      <c r="C47" s="11">
        <v>8</v>
      </c>
      <c r="D47" s="12"/>
      <c r="E47" s="11" t="str">
        <f>IF(X!B45=D47,"Да","Нет")</f>
        <v>Нет</v>
      </c>
      <c r="F47" s="11"/>
      <c r="G47" s="11" t="str">
        <f>IF(X!C45=F47,"Да","Нет")</f>
        <v>Нет</v>
      </c>
      <c r="H47" s="13"/>
      <c r="I47" s="11" t="str">
        <f>IF(H47=X!D45,"Да","Нет")</f>
        <v>Нет</v>
      </c>
      <c r="J47" s="14"/>
      <c r="K47" s="15"/>
    </row>
    <row r="48" spans="1:256" x14ac:dyDescent="0.25">
      <c r="A48" s="107"/>
      <c r="B48" s="10">
        <v>2</v>
      </c>
      <c r="C48" s="11">
        <v>23</v>
      </c>
      <c r="D48" s="12"/>
      <c r="E48" s="11" t="str">
        <f>IF(X!B46=D48,"Да","Нет")</f>
        <v>Нет</v>
      </c>
      <c r="F48" s="11"/>
      <c r="G48" s="11" t="str">
        <f>IF(X!C46=F48,"Да","Нет")</f>
        <v>Нет</v>
      </c>
      <c r="H48" s="13"/>
      <c r="I48" s="11" t="str">
        <f>IF(H48=X!D46,"Да","Нет")</f>
        <v>Нет</v>
      </c>
      <c r="J48" s="14"/>
      <c r="K48" s="15"/>
    </row>
    <row r="49" spans="1:256" x14ac:dyDescent="0.25">
      <c r="A49" s="107"/>
      <c r="B49" s="10">
        <v>3</v>
      </c>
      <c r="C49" s="11">
        <v>38</v>
      </c>
      <c r="D49" s="12"/>
      <c r="E49" s="11" t="str">
        <f>IF(X!B47=D49,"Да","Нет")</f>
        <v>Нет</v>
      </c>
      <c r="F49" s="11"/>
      <c r="G49" s="11" t="str">
        <f>IF(X!C47=F49,"Да","Нет")</f>
        <v>Нет</v>
      </c>
      <c r="H49" s="13"/>
      <c r="I49" s="11" t="str">
        <f>IF(H49=X!D47,"Да","Нет")</f>
        <v>Нет</v>
      </c>
      <c r="J49" s="14"/>
      <c r="K49" s="15"/>
    </row>
    <row r="50" spans="1:256" x14ac:dyDescent="0.25">
      <c r="A50" s="107"/>
      <c r="B50" s="10">
        <v>4</v>
      </c>
      <c r="C50" s="11">
        <v>53</v>
      </c>
      <c r="D50" s="12"/>
      <c r="E50" s="11" t="str">
        <f>IF(X!B48=D50,"Да","Нет")</f>
        <v>Нет</v>
      </c>
      <c r="F50" s="11"/>
      <c r="G50" s="11" t="str">
        <f>IF(X!C48=F50,"Да","Нет")</f>
        <v>Нет</v>
      </c>
      <c r="H50" s="13"/>
      <c r="I50" s="11" t="str">
        <f>IF(H50=X!D48,"Да","Нет")</f>
        <v>Нет</v>
      </c>
      <c r="J50" s="14"/>
      <c r="K50" s="15"/>
    </row>
    <row r="51" spans="1:256" x14ac:dyDescent="0.25">
      <c r="A51" s="107"/>
      <c r="B51" s="10">
        <v>5</v>
      </c>
      <c r="C51" s="11">
        <v>68</v>
      </c>
      <c r="D51" s="12"/>
      <c r="E51" s="11" t="str">
        <f>IF(X!B49=D51,"Да","Нет")</f>
        <v>Нет</v>
      </c>
      <c r="F51" s="11"/>
      <c r="G51" s="11" t="str">
        <f>IF(X!C49=F51,"Да","Нет")</f>
        <v>Нет</v>
      </c>
      <c r="H51" s="13"/>
      <c r="I51" s="11" t="str">
        <f>IF(H51=X!D49,"Да","Нет")</f>
        <v>Нет</v>
      </c>
      <c r="J51" s="14"/>
      <c r="K51" s="15"/>
    </row>
    <row r="52" spans="1:256" x14ac:dyDescent="0.25">
      <c r="A52" s="16"/>
      <c r="B52" s="16"/>
      <c r="C52" s="17"/>
      <c r="D52" s="18"/>
      <c r="E52" s="17">
        <f>COUNTIF(E47:E51,"Да")</f>
        <v>0</v>
      </c>
      <c r="F52" s="17"/>
      <c r="G52" s="17">
        <f>COUNTIF(G47:G51,"Да")</f>
        <v>0</v>
      </c>
      <c r="H52" s="17"/>
      <c r="I52" s="17">
        <f>COUNTIF(I47:I51,"Да")</f>
        <v>0</v>
      </c>
      <c r="J52" s="19">
        <f>(G52+E52+I52)/15</f>
        <v>0</v>
      </c>
      <c r="K52" s="16">
        <f>IF(J52&gt;=0.8,5,IF(J52&gt;=0.6,4,IF(J52&gt;=0.4,3,2)))</f>
        <v>2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x14ac:dyDescent="0.25">
      <c r="A53" s="107">
        <v>9</v>
      </c>
      <c r="B53" s="10">
        <v>1</v>
      </c>
      <c r="C53" s="11">
        <v>9</v>
      </c>
      <c r="D53" s="12"/>
      <c r="E53" s="11" t="str">
        <f>IF(X!B51=D53,"Да","Нет")</f>
        <v>Нет</v>
      </c>
      <c r="F53" s="11"/>
      <c r="G53" s="11" t="str">
        <f>IF(X!C51=F53,"Да","Нет")</f>
        <v>Нет</v>
      </c>
      <c r="H53" s="13"/>
      <c r="I53" s="11" t="str">
        <f>IF(H53=X!D51,"Да","Нет")</f>
        <v>Нет</v>
      </c>
      <c r="J53" s="14"/>
      <c r="K53" s="15"/>
    </row>
    <row r="54" spans="1:256" x14ac:dyDescent="0.25">
      <c r="A54" s="107"/>
      <c r="B54" s="10">
        <v>2</v>
      </c>
      <c r="C54" s="11">
        <v>24</v>
      </c>
      <c r="D54" s="12"/>
      <c r="E54" s="11" t="str">
        <f>IF(X!B52=D54,"Да","Нет")</f>
        <v>Нет</v>
      </c>
      <c r="F54" s="11"/>
      <c r="G54" s="11" t="str">
        <f>IF(X!C52=F54,"Да","Нет")</f>
        <v>Нет</v>
      </c>
      <c r="H54" s="13"/>
      <c r="I54" s="11" t="str">
        <f>IF(H54=X!D52,"Да","Нет")</f>
        <v>Нет</v>
      </c>
      <c r="J54" s="14"/>
      <c r="K54" s="15"/>
    </row>
    <row r="55" spans="1:256" x14ac:dyDescent="0.25">
      <c r="A55" s="107"/>
      <c r="B55" s="10">
        <v>3</v>
      </c>
      <c r="C55" s="11">
        <v>39</v>
      </c>
      <c r="D55" s="12"/>
      <c r="E55" s="11" t="str">
        <f>IF(X!B53=D55,"Да","Нет")</f>
        <v>Нет</v>
      </c>
      <c r="F55" s="11"/>
      <c r="G55" s="11" t="str">
        <f>IF(X!C53=F55,"Да","Нет")</f>
        <v>Нет</v>
      </c>
      <c r="H55" s="13"/>
      <c r="I55" s="11" t="str">
        <f>IF(H55=X!D53,"Да","Нет")</f>
        <v>Нет</v>
      </c>
      <c r="J55" s="14"/>
      <c r="K55" s="15"/>
    </row>
    <row r="56" spans="1:256" x14ac:dyDescent="0.25">
      <c r="A56" s="107"/>
      <c r="B56" s="10">
        <v>4</v>
      </c>
      <c r="C56" s="11">
        <v>54</v>
      </c>
      <c r="D56" s="12"/>
      <c r="E56" s="11" t="str">
        <f>IF(X!B54=D56,"Да","Нет")</f>
        <v>Нет</v>
      </c>
      <c r="F56" s="11"/>
      <c r="G56" s="11" t="str">
        <f>IF(X!C54=F56,"Да","Нет")</f>
        <v>Нет</v>
      </c>
      <c r="H56" s="13"/>
      <c r="I56" s="11" t="str">
        <f>IF(H56=X!D54,"Да","Нет")</f>
        <v>Нет</v>
      </c>
      <c r="J56" s="14"/>
      <c r="K56" s="15"/>
    </row>
    <row r="57" spans="1:256" x14ac:dyDescent="0.25">
      <c r="A57" s="107"/>
      <c r="B57" s="10">
        <v>5</v>
      </c>
      <c r="C57" s="11">
        <v>69</v>
      </c>
      <c r="D57" s="12"/>
      <c r="E57" s="11" t="str">
        <f>IF(X!B55=D57,"Да","Нет")</f>
        <v>Нет</v>
      </c>
      <c r="F57" s="11"/>
      <c r="G57" s="11" t="str">
        <f>IF(X!C55=F57,"Да","Нет")</f>
        <v>Нет</v>
      </c>
      <c r="H57" s="13"/>
      <c r="I57" s="11" t="str">
        <f>IF(H57=X!D55,"Да","Нет")</f>
        <v>Нет</v>
      </c>
      <c r="J57" s="14"/>
      <c r="K57" s="15"/>
    </row>
    <row r="58" spans="1:256" x14ac:dyDescent="0.25">
      <c r="A58" s="16"/>
      <c r="B58" s="16"/>
      <c r="C58" s="17"/>
      <c r="D58" s="18"/>
      <c r="E58" s="17">
        <f>COUNTIF(E53:E57,"Да")</f>
        <v>0</v>
      </c>
      <c r="F58" s="17"/>
      <c r="G58" s="17">
        <f>COUNTIF(G53:G57,"Да")</f>
        <v>0</v>
      </c>
      <c r="H58" s="17"/>
      <c r="I58" s="17">
        <f>COUNTIF(I53:I57,"Да")</f>
        <v>0</v>
      </c>
      <c r="J58" s="19">
        <f>(G58+E58+I58)/15</f>
        <v>0</v>
      </c>
      <c r="K58" s="16">
        <f>IF(J58&gt;=0.8,5,IF(J58&gt;=0.6,4,IF(J58&gt;=0.4,3,2)))</f>
        <v>2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x14ac:dyDescent="0.25">
      <c r="A59" s="107">
        <v>10</v>
      </c>
      <c r="B59" s="10">
        <v>1</v>
      </c>
      <c r="C59" s="11">
        <v>10</v>
      </c>
      <c r="D59" s="12"/>
      <c r="E59" s="11" t="str">
        <f>IF(X!B57=D59,"Да","Нет")</f>
        <v>Нет</v>
      </c>
      <c r="F59" s="11"/>
      <c r="G59" s="11" t="str">
        <f>IF(X!C57=F59,"Да","Нет")</f>
        <v>Нет</v>
      </c>
      <c r="H59" s="13"/>
      <c r="I59" s="11" t="str">
        <f>IF(H59=X!D57,"Да","Нет")</f>
        <v>Нет</v>
      </c>
      <c r="J59" s="14"/>
      <c r="K59" s="15"/>
    </row>
    <row r="60" spans="1:256" x14ac:dyDescent="0.25">
      <c r="A60" s="107"/>
      <c r="B60" s="10">
        <v>2</v>
      </c>
      <c r="C60" s="11">
        <v>25</v>
      </c>
      <c r="D60" s="12"/>
      <c r="E60" s="11" t="str">
        <f>IF(X!B58=D60,"Да","Нет")</f>
        <v>Нет</v>
      </c>
      <c r="F60" s="11"/>
      <c r="G60" s="11" t="str">
        <f>IF(X!C58=F60,"Да","Нет")</f>
        <v>Нет</v>
      </c>
      <c r="H60" s="13"/>
      <c r="I60" s="11" t="str">
        <f>IF(H60=X!D58,"Да","Нет")</f>
        <v>Нет</v>
      </c>
      <c r="J60" s="14"/>
      <c r="K60" s="15"/>
    </row>
    <row r="61" spans="1:256" x14ac:dyDescent="0.25">
      <c r="A61" s="107"/>
      <c r="B61" s="10">
        <v>3</v>
      </c>
      <c r="C61" s="11">
        <v>40</v>
      </c>
      <c r="D61" s="12"/>
      <c r="E61" s="11" t="str">
        <f>IF(X!B59=D61,"Да","Нет")</f>
        <v>Нет</v>
      </c>
      <c r="F61" s="11"/>
      <c r="G61" s="11" t="str">
        <f>IF(X!C59=F61,"Да","Нет")</f>
        <v>Нет</v>
      </c>
      <c r="H61" s="13"/>
      <c r="I61" s="11" t="str">
        <f>IF(H61=X!D59,"Да","Нет")</f>
        <v>Нет</v>
      </c>
      <c r="J61" s="14"/>
      <c r="K61" s="15"/>
    </row>
    <row r="62" spans="1:256" x14ac:dyDescent="0.25">
      <c r="A62" s="107"/>
      <c r="B62" s="10">
        <v>4</v>
      </c>
      <c r="C62" s="11">
        <v>55</v>
      </c>
      <c r="D62" s="12"/>
      <c r="E62" s="11" t="str">
        <f>IF(X!B60=D62,"Да","Нет")</f>
        <v>Нет</v>
      </c>
      <c r="F62" s="11"/>
      <c r="G62" s="11" t="str">
        <f>IF(X!C60=F62,"Да","Нет")</f>
        <v>Нет</v>
      </c>
      <c r="H62" s="13"/>
      <c r="I62" s="11" t="str">
        <f>IF(H62=X!D60,"Да","Нет")</f>
        <v>Нет</v>
      </c>
      <c r="J62" s="14"/>
      <c r="K62" s="15"/>
    </row>
    <row r="63" spans="1:256" x14ac:dyDescent="0.25">
      <c r="A63" s="107"/>
      <c r="B63" s="10">
        <v>5</v>
      </c>
      <c r="C63" s="11">
        <v>70</v>
      </c>
      <c r="D63" s="12"/>
      <c r="E63" s="11" t="str">
        <f>IF(X!B61=D63,"Да","Нет")</f>
        <v>Нет</v>
      </c>
      <c r="F63" s="11"/>
      <c r="G63" s="11" t="str">
        <f>IF(X!C61=F63,"Да","Нет")</f>
        <v>Нет</v>
      </c>
      <c r="H63" s="13"/>
      <c r="I63" s="11" t="str">
        <f>IF(H63=X!D61,"Да","Нет")</f>
        <v>Нет</v>
      </c>
      <c r="J63" s="14"/>
      <c r="K63" s="15"/>
    </row>
    <row r="64" spans="1:256" x14ac:dyDescent="0.25">
      <c r="A64" s="16"/>
      <c r="B64" s="16"/>
      <c r="C64" s="17"/>
      <c r="D64" s="18"/>
      <c r="E64" s="17">
        <f>COUNTIF(E59:E63,"Да")</f>
        <v>0</v>
      </c>
      <c r="F64" s="17"/>
      <c r="G64" s="17">
        <f>COUNTIF(G59:G63,"Да")</f>
        <v>0</v>
      </c>
      <c r="H64" s="17"/>
      <c r="I64" s="17">
        <f>COUNTIF(I59:I63,"Да")</f>
        <v>0</v>
      </c>
      <c r="J64" s="19">
        <f>(G64+E64+I64)/15</f>
        <v>0</v>
      </c>
      <c r="K64" s="16">
        <f>IF(J64&gt;=0.8,5,IF(J64&gt;=0.6,4,IF(J64&gt;=0.4,3,2)))</f>
        <v>2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x14ac:dyDescent="0.25">
      <c r="A65" s="107">
        <v>11</v>
      </c>
      <c r="B65" s="10">
        <v>1</v>
      </c>
      <c r="C65" s="11">
        <v>11</v>
      </c>
      <c r="D65" s="12"/>
      <c r="E65" s="11" t="str">
        <f>IF(X!B63=D65,"Да","Нет")</f>
        <v>Нет</v>
      </c>
      <c r="F65" s="11"/>
      <c r="G65" s="11" t="str">
        <f>IF(X!C63=F65,"Да","Нет")</f>
        <v>Нет</v>
      </c>
      <c r="H65" s="13"/>
      <c r="I65" s="11" t="str">
        <f>IF(H65=X!D63,"Да","Нет")</f>
        <v>Нет</v>
      </c>
      <c r="J65" s="14"/>
      <c r="K65" s="15"/>
    </row>
    <row r="66" spans="1:256" x14ac:dyDescent="0.25">
      <c r="A66" s="107"/>
      <c r="B66" s="10">
        <v>2</v>
      </c>
      <c r="C66" s="11">
        <v>26</v>
      </c>
      <c r="D66" s="12"/>
      <c r="E66" s="11" t="str">
        <f>IF(X!B64=D66,"Да","Нет")</f>
        <v>Нет</v>
      </c>
      <c r="F66" s="11"/>
      <c r="G66" s="11" t="str">
        <f>IF(X!C64=F66,"Да","Нет")</f>
        <v>Нет</v>
      </c>
      <c r="H66" s="13"/>
      <c r="I66" s="11" t="str">
        <f>IF(H66=X!D64,"Да","Нет")</f>
        <v>Нет</v>
      </c>
      <c r="J66" s="14"/>
      <c r="K66" s="15"/>
    </row>
    <row r="67" spans="1:256" x14ac:dyDescent="0.25">
      <c r="A67" s="107"/>
      <c r="B67" s="10">
        <v>3</v>
      </c>
      <c r="C67" s="11">
        <v>41</v>
      </c>
      <c r="D67" s="12"/>
      <c r="E67" s="11" t="str">
        <f>IF(X!B65=D67,"Да","Нет")</f>
        <v>Нет</v>
      </c>
      <c r="F67" s="11"/>
      <c r="G67" s="11" t="str">
        <f>IF(X!C65=F67,"Да","Нет")</f>
        <v>Нет</v>
      </c>
      <c r="H67" s="13"/>
      <c r="I67" s="11" t="str">
        <f>IF(H67=X!D65,"Да","Нет")</f>
        <v>Нет</v>
      </c>
      <c r="J67" s="14"/>
      <c r="K67" s="15"/>
    </row>
    <row r="68" spans="1:256" x14ac:dyDescent="0.25">
      <c r="A68" s="107"/>
      <c r="B68" s="10">
        <v>4</v>
      </c>
      <c r="C68" s="11">
        <v>56</v>
      </c>
      <c r="D68" s="12"/>
      <c r="E68" s="11" t="str">
        <f>IF(X!B66=D68,"Да","Нет")</f>
        <v>Нет</v>
      </c>
      <c r="F68" s="11"/>
      <c r="G68" s="11" t="str">
        <f>IF(X!C66=F68,"Да","Нет")</f>
        <v>Нет</v>
      </c>
      <c r="H68" s="13"/>
      <c r="I68" s="11" t="str">
        <f>IF(H68=X!D66,"Да","Нет")</f>
        <v>Нет</v>
      </c>
      <c r="J68" s="14"/>
      <c r="K68" s="15"/>
    </row>
    <row r="69" spans="1:256" x14ac:dyDescent="0.25">
      <c r="A69" s="107"/>
      <c r="B69" s="10">
        <v>5</v>
      </c>
      <c r="C69" s="11">
        <v>71</v>
      </c>
      <c r="D69" s="12"/>
      <c r="E69" s="11" t="str">
        <f>IF(X!B67=D69,"Да","Нет")</f>
        <v>Нет</v>
      </c>
      <c r="F69" s="11"/>
      <c r="G69" s="11" t="str">
        <f>IF(X!C67=F69,"Да","Нет")</f>
        <v>Нет</v>
      </c>
      <c r="H69" s="13"/>
      <c r="I69" s="11" t="str">
        <f>IF(H69=X!D67,"Да","Нет")</f>
        <v>Нет</v>
      </c>
      <c r="J69" s="14"/>
      <c r="K69" s="15"/>
    </row>
    <row r="70" spans="1:256" x14ac:dyDescent="0.25">
      <c r="A70" s="16"/>
      <c r="B70" s="16"/>
      <c r="C70" s="17"/>
      <c r="D70" s="18"/>
      <c r="E70" s="17">
        <f>COUNTIF(E65:E69,"Да")</f>
        <v>0</v>
      </c>
      <c r="F70" s="17"/>
      <c r="G70" s="17">
        <f>COUNTIF(G65:G69,"Да")</f>
        <v>0</v>
      </c>
      <c r="H70" s="17"/>
      <c r="I70" s="17">
        <f>COUNTIF(I65:I69,"Да")</f>
        <v>0</v>
      </c>
      <c r="J70" s="19">
        <f>(G70+E70+I70)/15</f>
        <v>0</v>
      </c>
      <c r="K70" s="16">
        <f>IF(J70&gt;=0.8,5,IF(J70&gt;=0.6,4,IF(J70&gt;=0.4,3,2)))</f>
        <v>2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x14ac:dyDescent="0.25">
      <c r="A71" s="107">
        <v>12</v>
      </c>
      <c r="B71" s="10">
        <v>1</v>
      </c>
      <c r="C71" s="11">
        <v>12</v>
      </c>
      <c r="D71" s="12"/>
      <c r="E71" s="11" t="str">
        <f>IF(X!B69=D71,"Да","Нет")</f>
        <v>Нет</v>
      </c>
      <c r="F71" s="11"/>
      <c r="G71" s="11" t="str">
        <f>IF(X!C69=F71,"Да","Нет")</f>
        <v>Нет</v>
      </c>
      <c r="H71" s="13"/>
      <c r="I71" s="11" t="str">
        <f>IF(H71=X!D69,"Да","Нет")</f>
        <v>Нет</v>
      </c>
      <c r="J71" s="14"/>
      <c r="K71" s="15"/>
    </row>
    <row r="72" spans="1:256" x14ac:dyDescent="0.25">
      <c r="A72" s="107"/>
      <c r="B72" s="10">
        <v>2</v>
      </c>
      <c r="C72" s="11">
        <v>27</v>
      </c>
      <c r="D72" s="12"/>
      <c r="E72" s="11" t="str">
        <f>IF(X!B70=D72,"Да","Нет")</f>
        <v>Нет</v>
      </c>
      <c r="F72" s="11"/>
      <c r="G72" s="11" t="str">
        <f>IF(X!C70=F72,"Да","Нет")</f>
        <v>Нет</v>
      </c>
      <c r="H72" s="13"/>
      <c r="I72" s="11" t="str">
        <f>IF(H72=X!D70,"Да","Нет")</f>
        <v>Нет</v>
      </c>
      <c r="J72" s="14"/>
      <c r="K72" s="15"/>
    </row>
    <row r="73" spans="1:256" x14ac:dyDescent="0.25">
      <c r="A73" s="107"/>
      <c r="B73" s="10">
        <v>3</v>
      </c>
      <c r="C73" s="11">
        <v>42</v>
      </c>
      <c r="D73" s="12"/>
      <c r="E73" s="11" t="str">
        <f>IF(X!B71=D73,"Да","Нет")</f>
        <v>Нет</v>
      </c>
      <c r="F73" s="11"/>
      <c r="G73" s="11" t="str">
        <f>IF(X!C71=F73,"Да","Нет")</f>
        <v>Нет</v>
      </c>
      <c r="H73" s="13"/>
      <c r="I73" s="11" t="str">
        <f>IF(H73=X!D71,"Да","Нет")</f>
        <v>Нет</v>
      </c>
      <c r="J73" s="14"/>
      <c r="K73" s="15"/>
    </row>
    <row r="74" spans="1:256" x14ac:dyDescent="0.25">
      <c r="A74" s="107"/>
      <c r="B74" s="10">
        <v>4</v>
      </c>
      <c r="C74" s="11">
        <v>57</v>
      </c>
      <c r="D74" s="12"/>
      <c r="E74" s="11" t="str">
        <f>IF(X!B72=D74,"Да","Нет")</f>
        <v>Нет</v>
      </c>
      <c r="F74" s="11"/>
      <c r="G74" s="11" t="str">
        <f>IF(X!C72=F74,"Да","Нет")</f>
        <v>Нет</v>
      </c>
      <c r="H74" s="13"/>
      <c r="I74" s="11" t="str">
        <f>IF(H74=X!D72,"Да","Нет")</f>
        <v>Нет</v>
      </c>
      <c r="J74" s="14"/>
      <c r="K74" s="15"/>
    </row>
    <row r="75" spans="1:256" x14ac:dyDescent="0.25">
      <c r="A75" s="107"/>
      <c r="B75" s="10">
        <v>5</v>
      </c>
      <c r="C75" s="11">
        <v>72</v>
      </c>
      <c r="D75" s="12"/>
      <c r="E75" s="11" t="str">
        <f>IF(X!B73=D75,"Да","Нет")</f>
        <v>Нет</v>
      </c>
      <c r="F75" s="11"/>
      <c r="G75" s="11" t="str">
        <f>IF(X!C73=F75,"Да","Нет")</f>
        <v>Нет</v>
      </c>
      <c r="H75" s="13"/>
      <c r="I75" s="11" t="str">
        <f>IF(H75=X!D73,"Да","Нет")</f>
        <v>Нет</v>
      </c>
      <c r="J75" s="14"/>
      <c r="K75" s="15"/>
    </row>
    <row r="76" spans="1:256" x14ac:dyDescent="0.25">
      <c r="A76" s="16"/>
      <c r="B76" s="16"/>
      <c r="C76" s="17"/>
      <c r="D76" s="18"/>
      <c r="E76" s="17">
        <f>COUNTIF(E71:E75,"Да")</f>
        <v>0</v>
      </c>
      <c r="F76" s="17"/>
      <c r="G76" s="17">
        <f>COUNTIF(G71:G75,"Да")</f>
        <v>0</v>
      </c>
      <c r="H76" s="17"/>
      <c r="I76" s="17">
        <f>COUNTIF(I71:I75,"Да")</f>
        <v>0</v>
      </c>
      <c r="J76" s="19">
        <f>(G76+E76+I76)/15</f>
        <v>0</v>
      </c>
      <c r="K76" s="16">
        <f>IF(J76&gt;=0.8,5,IF(J76&gt;=0.6,4,IF(J76&gt;=0.4,3,2)))</f>
        <v>2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x14ac:dyDescent="0.25">
      <c r="A77" s="107">
        <v>13</v>
      </c>
      <c r="B77" s="10">
        <v>1</v>
      </c>
      <c r="C77" s="11">
        <v>13</v>
      </c>
      <c r="D77" s="12"/>
      <c r="E77" s="11" t="str">
        <f>IF(X!B75=D77,"Да","Нет")</f>
        <v>Нет</v>
      </c>
      <c r="F77" s="11"/>
      <c r="G77" s="11" t="str">
        <f>IF(X!C75=F77,"Да","Нет")</f>
        <v>Нет</v>
      </c>
      <c r="H77" s="13"/>
      <c r="I77" s="11" t="str">
        <f>IF(H77=X!D75,"Да","Нет")</f>
        <v>Нет</v>
      </c>
      <c r="J77" s="14"/>
      <c r="K77" s="15"/>
    </row>
    <row r="78" spans="1:256" x14ac:dyDescent="0.25">
      <c r="A78" s="107"/>
      <c r="B78" s="10">
        <v>2</v>
      </c>
      <c r="C78" s="11">
        <v>28</v>
      </c>
      <c r="D78" s="12"/>
      <c r="E78" s="11" t="str">
        <f>IF(X!B76=D78,"Да","Нет")</f>
        <v>Нет</v>
      </c>
      <c r="F78" s="11"/>
      <c r="G78" s="11" t="str">
        <f>IF(X!C76=F78,"Да","Нет")</f>
        <v>Нет</v>
      </c>
      <c r="H78" s="13"/>
      <c r="I78" s="11" t="str">
        <f>IF(H78=X!D76,"Да","Нет")</f>
        <v>Нет</v>
      </c>
      <c r="J78" s="14"/>
      <c r="K78" s="15"/>
    </row>
    <row r="79" spans="1:256" x14ac:dyDescent="0.25">
      <c r="A79" s="107"/>
      <c r="B79" s="10">
        <v>3</v>
      </c>
      <c r="C79" s="11">
        <v>43</v>
      </c>
      <c r="D79" s="12"/>
      <c r="E79" s="11" t="str">
        <f>IF(X!B77=D79,"Да","Нет")</f>
        <v>Нет</v>
      </c>
      <c r="F79" s="11"/>
      <c r="G79" s="11" t="str">
        <f>IF(X!C77=F79,"Да","Нет")</f>
        <v>Нет</v>
      </c>
      <c r="H79" s="13"/>
      <c r="I79" s="11" t="str">
        <f>IF(H79=X!D77,"Да","Нет")</f>
        <v>Нет</v>
      </c>
      <c r="J79" s="14"/>
      <c r="K79" s="15"/>
    </row>
    <row r="80" spans="1:256" x14ac:dyDescent="0.25">
      <c r="A80" s="107"/>
      <c r="B80" s="10">
        <v>4</v>
      </c>
      <c r="C80" s="11">
        <v>58</v>
      </c>
      <c r="D80" s="12"/>
      <c r="E80" s="11" t="str">
        <f>IF(X!B78=D80,"Да","Нет")</f>
        <v>Нет</v>
      </c>
      <c r="F80" s="11"/>
      <c r="G80" s="11" t="str">
        <f>IF(X!C78=F80,"Да","Нет")</f>
        <v>Нет</v>
      </c>
      <c r="H80" s="13"/>
      <c r="I80" s="11" t="str">
        <f>IF(H80=X!D78,"Да","Нет")</f>
        <v>Нет</v>
      </c>
      <c r="J80" s="14"/>
      <c r="K80" s="15"/>
    </row>
    <row r="81" spans="1:256" x14ac:dyDescent="0.25">
      <c r="A81" s="107"/>
      <c r="B81" s="10">
        <v>5</v>
      </c>
      <c r="C81" s="11">
        <v>73</v>
      </c>
      <c r="D81" s="12"/>
      <c r="E81" s="11" t="str">
        <f>IF(X!B79=D81,"Да","Нет")</f>
        <v>Нет</v>
      </c>
      <c r="F81" s="11"/>
      <c r="G81" s="11" t="str">
        <f>IF(X!C79=F81,"Да","Нет")</f>
        <v>Нет</v>
      </c>
      <c r="H81" s="13"/>
      <c r="I81" s="11" t="str">
        <f>IF(H81=X!D79,"Да","Нет")</f>
        <v>Нет</v>
      </c>
      <c r="J81" s="14"/>
      <c r="K81" s="15"/>
    </row>
    <row r="82" spans="1:256" x14ac:dyDescent="0.25">
      <c r="A82" s="16"/>
      <c r="B82" s="16"/>
      <c r="C82" s="17"/>
      <c r="D82" s="18"/>
      <c r="E82" s="17">
        <f>COUNTIF(E77:E81,"Да")</f>
        <v>0</v>
      </c>
      <c r="F82" s="17"/>
      <c r="G82" s="17">
        <f>COUNTIF(G77:G81,"Да")</f>
        <v>0</v>
      </c>
      <c r="H82" s="17"/>
      <c r="I82" s="17">
        <f>COUNTIF(I77:I81,"Да")</f>
        <v>0</v>
      </c>
      <c r="J82" s="19">
        <f>(G82+E82+I82)/15</f>
        <v>0</v>
      </c>
      <c r="K82" s="16">
        <f>IF(J82&gt;=0.8,5,IF(J82&gt;=0.6,4,IF(J82&gt;=0.4,3,2)))</f>
        <v>2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x14ac:dyDescent="0.25">
      <c r="A83" s="107">
        <v>14</v>
      </c>
      <c r="B83" s="10">
        <v>1</v>
      </c>
      <c r="C83" s="11">
        <v>14</v>
      </c>
      <c r="D83" s="12"/>
      <c r="E83" s="11" t="str">
        <f>IF(X!B81=D83,"Да","Нет")</f>
        <v>Нет</v>
      </c>
      <c r="F83" s="11"/>
      <c r="G83" s="11" t="str">
        <f>IF(X!C81=F83,"Да","Нет")</f>
        <v>Нет</v>
      </c>
      <c r="H83" s="13"/>
      <c r="I83" s="11" t="str">
        <f>IF(H83=X!D81,"Да","Нет")</f>
        <v>Нет</v>
      </c>
      <c r="J83" s="14"/>
      <c r="K83" s="15"/>
    </row>
    <row r="84" spans="1:256" x14ac:dyDescent="0.25">
      <c r="A84" s="107"/>
      <c r="B84" s="10">
        <v>2</v>
      </c>
      <c r="C84" s="11">
        <v>29</v>
      </c>
      <c r="D84" s="12"/>
      <c r="E84" s="11" t="str">
        <f>IF(X!B82=D84,"Да","Нет")</f>
        <v>Нет</v>
      </c>
      <c r="F84" s="11"/>
      <c r="G84" s="11" t="str">
        <f>IF(X!C82=F84,"Да","Нет")</f>
        <v>Нет</v>
      </c>
      <c r="H84" s="13"/>
      <c r="I84" s="11" t="str">
        <f>IF(H84=X!D82,"Да","Нет")</f>
        <v>Нет</v>
      </c>
      <c r="J84" s="14"/>
      <c r="K84" s="15"/>
    </row>
    <row r="85" spans="1:256" x14ac:dyDescent="0.25">
      <c r="A85" s="107"/>
      <c r="B85" s="10">
        <v>3</v>
      </c>
      <c r="C85" s="11">
        <v>44</v>
      </c>
      <c r="D85" s="12"/>
      <c r="E85" s="11" t="str">
        <f>IF(X!B83=D85,"Да","Нет")</f>
        <v>Нет</v>
      </c>
      <c r="F85" s="11"/>
      <c r="G85" s="11" t="str">
        <f>IF(X!C83=F85,"Да","Нет")</f>
        <v>Нет</v>
      </c>
      <c r="H85" s="13"/>
      <c r="I85" s="11" t="str">
        <f>IF(H85=X!D83,"Да","Нет")</f>
        <v>Нет</v>
      </c>
      <c r="J85" s="14"/>
      <c r="K85" s="15"/>
    </row>
    <row r="86" spans="1:256" x14ac:dyDescent="0.25">
      <c r="A86" s="107"/>
      <c r="B86" s="10">
        <v>4</v>
      </c>
      <c r="C86" s="11">
        <v>59</v>
      </c>
      <c r="D86" s="12"/>
      <c r="E86" s="11" t="str">
        <f>IF(X!B84=D86,"Да","Нет")</f>
        <v>Нет</v>
      </c>
      <c r="F86" s="11"/>
      <c r="G86" s="11" t="str">
        <f>IF(X!C84=F86,"Да","Нет")</f>
        <v>Нет</v>
      </c>
      <c r="H86" s="13"/>
      <c r="I86" s="11" t="str">
        <f>IF(H86=X!D84,"Да","Нет")</f>
        <v>Нет</v>
      </c>
      <c r="J86" s="14"/>
      <c r="K86" s="15"/>
    </row>
    <row r="87" spans="1:256" x14ac:dyDescent="0.25">
      <c r="A87" s="107"/>
      <c r="B87" s="10">
        <v>5</v>
      </c>
      <c r="C87" s="11">
        <v>74</v>
      </c>
      <c r="D87" s="12"/>
      <c r="E87" s="11" t="str">
        <f>IF(X!B85=D87,"Да","Нет")</f>
        <v>Нет</v>
      </c>
      <c r="F87" s="11"/>
      <c r="G87" s="11" t="str">
        <f>IF(X!C85=F87,"Да","Нет")</f>
        <v>Нет</v>
      </c>
      <c r="H87" s="13"/>
      <c r="I87" s="11" t="str">
        <f>IF(H87=X!D85,"Да","Нет")</f>
        <v>Нет</v>
      </c>
      <c r="J87" s="14"/>
      <c r="K87" s="15"/>
    </row>
    <row r="88" spans="1:256" x14ac:dyDescent="0.25">
      <c r="A88" s="16"/>
      <c r="B88" s="16"/>
      <c r="C88" s="17"/>
      <c r="D88" s="18"/>
      <c r="E88" s="17">
        <f>COUNTIF(E83:E87,"Да")</f>
        <v>0</v>
      </c>
      <c r="F88" s="17"/>
      <c r="G88" s="17">
        <f>COUNTIF(G83:G87,"Да")</f>
        <v>0</v>
      </c>
      <c r="H88" s="17"/>
      <c r="I88" s="17">
        <f>COUNTIF(I83:I87,"Да")</f>
        <v>0</v>
      </c>
      <c r="J88" s="19">
        <f>(G88+E88+I88)/15</f>
        <v>0</v>
      </c>
      <c r="K88" s="16">
        <f>IF(J88&gt;=0.8,5,IF(J88&gt;=0.6,4,IF(J88&gt;=0.4,3,2)))</f>
        <v>2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x14ac:dyDescent="0.25">
      <c r="A89" s="107">
        <v>15</v>
      </c>
      <c r="B89" s="10">
        <v>1</v>
      </c>
      <c r="C89" s="11">
        <v>15</v>
      </c>
      <c r="D89" s="12"/>
      <c r="E89" s="11" t="str">
        <f>IF(X!B87=D89,"Да","Нет")</f>
        <v>Нет</v>
      </c>
      <c r="F89" s="11"/>
      <c r="G89" s="11" t="str">
        <f>IF(X!C87=F89,"Да","Нет")</f>
        <v>Нет</v>
      </c>
      <c r="H89" s="13"/>
      <c r="I89" s="11" t="str">
        <f>IF(H89=X!D87,"Да","Нет")</f>
        <v>Нет</v>
      </c>
      <c r="J89" s="14"/>
      <c r="K89" s="15"/>
    </row>
    <row r="90" spans="1:256" x14ac:dyDescent="0.25">
      <c r="A90" s="107"/>
      <c r="B90" s="10">
        <v>2</v>
      </c>
      <c r="C90" s="11">
        <v>30</v>
      </c>
      <c r="D90" s="12"/>
      <c r="E90" s="11" t="str">
        <f>IF(X!B88=D90,"Да","Нет")</f>
        <v>Нет</v>
      </c>
      <c r="F90" s="11"/>
      <c r="G90" s="11" t="str">
        <f>IF(X!C88=F90,"Да","Нет")</f>
        <v>Нет</v>
      </c>
      <c r="H90" s="13"/>
      <c r="I90" s="11" t="str">
        <f>IF(H90=X!D88,"Да","Нет")</f>
        <v>Нет</v>
      </c>
      <c r="J90" s="14"/>
      <c r="K90" s="15"/>
    </row>
    <row r="91" spans="1:256" x14ac:dyDescent="0.25">
      <c r="A91" s="107"/>
      <c r="B91" s="10">
        <v>3</v>
      </c>
      <c r="C91" s="11">
        <v>45</v>
      </c>
      <c r="D91" s="12"/>
      <c r="E91" s="11" t="str">
        <f>IF(X!B89=D91,"Да","Нет")</f>
        <v>Нет</v>
      </c>
      <c r="F91" s="11"/>
      <c r="G91" s="11" t="str">
        <f>IF(X!C89=F91,"Да","Нет")</f>
        <v>Нет</v>
      </c>
      <c r="H91" s="13"/>
      <c r="I91" s="11" t="str">
        <f>IF(H91=X!D89,"Да","Нет")</f>
        <v>Нет</v>
      </c>
      <c r="J91" s="14"/>
      <c r="K91" s="15"/>
    </row>
    <row r="92" spans="1:256" x14ac:dyDescent="0.25">
      <c r="A92" s="107"/>
      <c r="B92" s="10">
        <v>4</v>
      </c>
      <c r="C92" s="11">
        <v>60</v>
      </c>
      <c r="D92" s="12"/>
      <c r="E92" s="11" t="str">
        <f>IF(X!B90=D92,"Да","Нет")</f>
        <v>Нет</v>
      </c>
      <c r="F92" s="11"/>
      <c r="G92" s="11" t="str">
        <f>IF(X!C90=F92,"Да","Нет")</f>
        <v>Нет</v>
      </c>
      <c r="H92" s="13"/>
      <c r="I92" s="11" t="str">
        <f>IF(H92=X!D90,"Да","Нет")</f>
        <v>Нет</v>
      </c>
      <c r="J92" s="14"/>
      <c r="K92" s="15"/>
    </row>
    <row r="93" spans="1:256" x14ac:dyDescent="0.25">
      <c r="A93" s="107"/>
      <c r="B93" s="10">
        <v>5</v>
      </c>
      <c r="C93" s="11">
        <v>75</v>
      </c>
      <c r="D93" s="12"/>
      <c r="E93" s="11" t="str">
        <f>IF(X!B91=D93,"Да","Нет")</f>
        <v>Нет</v>
      </c>
      <c r="F93" s="11"/>
      <c r="G93" s="11" t="str">
        <f>IF(X!C91=F93,"Да","Нет")</f>
        <v>Нет</v>
      </c>
      <c r="H93" s="13"/>
      <c r="I93" s="11" t="str">
        <f>IF(H93=X!D91,"Да","Нет")</f>
        <v>Нет</v>
      </c>
      <c r="J93" s="14"/>
      <c r="K93" s="15"/>
    </row>
    <row r="94" spans="1:256" x14ac:dyDescent="0.25">
      <c r="A94" s="18"/>
      <c r="B94" s="18"/>
      <c r="C94" s="18"/>
      <c r="D94" s="18"/>
      <c r="E94" s="17">
        <f>COUNTIF(E89:E93,"Да")</f>
        <v>0</v>
      </c>
      <c r="F94" s="17"/>
      <c r="G94" s="17">
        <f>COUNTIF(G89:G93,"Да")</f>
        <v>0</v>
      </c>
      <c r="H94" s="17"/>
      <c r="I94" s="17">
        <f>COUNTIF(I89:I93,"Да")</f>
        <v>0</v>
      </c>
      <c r="J94" s="19">
        <f>(G94+E94+I94)/15</f>
        <v>0</v>
      </c>
      <c r="K94" s="16">
        <f>IF(J94&gt;=0.8,5,IF(J94&gt;=0.6,4,IF(J94&gt;=0.4,3,2)))</f>
        <v>2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</sheetData>
  <mergeCells count="23">
    <mergeCell ref="A77:A81"/>
    <mergeCell ref="A83:A87"/>
    <mergeCell ref="A89:A93"/>
    <mergeCell ref="A47:A51"/>
    <mergeCell ref="A53:A57"/>
    <mergeCell ref="A59:A63"/>
    <mergeCell ref="A65:A69"/>
    <mergeCell ref="A71:A75"/>
    <mergeCell ref="A17:A21"/>
    <mergeCell ref="A23:A27"/>
    <mergeCell ref="A29:A33"/>
    <mergeCell ref="A35:A39"/>
    <mergeCell ref="A41:A45"/>
    <mergeCell ref="H3:I3"/>
    <mergeCell ref="J3:J4"/>
    <mergeCell ref="K3:K4"/>
    <mergeCell ref="A5:A9"/>
    <mergeCell ref="A11:A15"/>
    <mergeCell ref="A3:A4"/>
    <mergeCell ref="B3:B4"/>
    <mergeCell ref="C3:C4"/>
    <mergeCell ref="D3:E3"/>
    <mergeCell ref="F3:G3"/>
  </mergeCells>
  <hyperlinks>
    <hyperlink ref="A1" location="Main!A1" display="Начало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zoomScale="120" zoomScaleNormal="120" workbookViewId="0">
      <pane ySplit="3" topLeftCell="A25" activePane="bottomLeft" state="frozen"/>
      <selection pane="bottomLeft"/>
    </sheetView>
  </sheetViews>
  <sheetFormatPr defaultRowHeight="13.2" x14ac:dyDescent="0.25"/>
  <cols>
    <col min="1" max="1" width="4.88671875" customWidth="1"/>
    <col min="2" max="2" width="4.109375" customWidth="1"/>
    <col min="3" max="3" width="19.33203125" customWidth="1"/>
    <col min="4" max="4" width="14.33203125" customWidth="1"/>
    <col min="5" max="5" width="5.33203125" customWidth="1"/>
    <col min="6" max="6" width="18.88671875" customWidth="1"/>
    <col min="7" max="7" width="15.88671875" customWidth="1"/>
    <col min="8" max="8" width="5.33203125" customWidth="1"/>
    <col min="9" max="9" width="7.33203125" customWidth="1"/>
    <col min="10" max="10" width="7.109375" customWidth="1"/>
    <col min="11" max="256" width="10.33203125" customWidth="1"/>
    <col min="257" max="1025" width="11.5546875"/>
  </cols>
  <sheetData>
    <row r="1" spans="1:256" ht="21" x14ac:dyDescent="0.4">
      <c r="A1" s="103" t="s">
        <v>7</v>
      </c>
      <c r="B1" s="21"/>
      <c r="C1" s="21"/>
      <c r="D1" s="22"/>
      <c r="E1" s="23"/>
      <c r="F1" s="23"/>
      <c r="G1" s="21"/>
      <c r="H1" s="23"/>
      <c r="I1" s="23"/>
      <c r="J1" s="21"/>
      <c r="K1" s="23"/>
      <c r="L1" s="23"/>
      <c r="M1" s="2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6" ht="21" x14ac:dyDescent="0.4">
      <c r="A2" s="22" t="s">
        <v>19</v>
      </c>
      <c r="B2" s="21"/>
      <c r="C2" s="21"/>
      <c r="D2" s="22" t="s">
        <v>12</v>
      </c>
      <c r="E2" s="23"/>
      <c r="F2" s="23"/>
      <c r="G2" s="21"/>
      <c r="H2" s="23"/>
      <c r="I2" s="23"/>
      <c r="J2" s="21"/>
      <c r="K2" s="23"/>
      <c r="L2" s="23"/>
      <c r="M2" s="2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6" x14ac:dyDescent="0.25">
      <c r="A3" s="24" t="s">
        <v>9</v>
      </c>
      <c r="B3" s="24" t="s">
        <v>10</v>
      </c>
      <c r="C3" s="24" t="s">
        <v>20</v>
      </c>
      <c r="D3" s="24" t="s">
        <v>21</v>
      </c>
      <c r="E3" s="9" t="s">
        <v>18</v>
      </c>
      <c r="F3" s="24" t="s">
        <v>20</v>
      </c>
      <c r="G3" s="24" t="s">
        <v>21</v>
      </c>
      <c r="H3" s="9" t="s">
        <v>18</v>
      </c>
      <c r="I3" s="24"/>
      <c r="J3" s="25" t="s">
        <v>16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6" x14ac:dyDescent="0.25">
      <c r="A4" s="109">
        <v>1</v>
      </c>
      <c r="B4" s="26">
        <v>1</v>
      </c>
      <c r="C4" s="27" t="s">
        <v>22</v>
      </c>
      <c r="D4" s="27"/>
      <c r="E4" s="27" t="str">
        <f>IF(D4=X!F3,"Да","Нет")</f>
        <v>Нет</v>
      </c>
      <c r="F4" s="27" t="s">
        <v>23</v>
      </c>
      <c r="G4" s="27"/>
      <c r="H4" s="27" t="str">
        <f>IF(G4=X!G3,"Да","Нет")</f>
        <v>Нет</v>
      </c>
      <c r="J4" s="15"/>
    </row>
    <row r="5" spans="1:256" x14ac:dyDescent="0.25">
      <c r="A5" s="109"/>
      <c r="B5" s="26">
        <v>2</v>
      </c>
      <c r="C5" s="27" t="s">
        <v>24</v>
      </c>
      <c r="D5" s="27"/>
      <c r="E5" s="27" t="str">
        <f>IF(D5=X!F4,"Да","Нет")</f>
        <v>Нет</v>
      </c>
      <c r="F5" s="27" t="s">
        <v>25</v>
      </c>
      <c r="G5" s="27"/>
      <c r="H5" s="27" t="str">
        <f>IF(G5=X!G4,"Да","Нет")</f>
        <v>Нет</v>
      </c>
      <c r="J5" s="15"/>
    </row>
    <row r="6" spans="1:256" x14ac:dyDescent="0.25">
      <c r="A6" s="109"/>
      <c r="B6" s="26">
        <v>3</v>
      </c>
      <c r="C6" s="27" t="s">
        <v>26</v>
      </c>
      <c r="D6" s="27"/>
      <c r="E6" s="27" t="str">
        <f>IF(D6=X!F5,"Да","Нет")</f>
        <v>Нет</v>
      </c>
      <c r="F6" s="27" t="s">
        <v>27</v>
      </c>
      <c r="G6" s="27"/>
      <c r="H6" s="27" t="str">
        <f>IF(G6=X!G5,"Да","Нет")</f>
        <v>Нет</v>
      </c>
      <c r="J6" s="15"/>
    </row>
    <row r="7" spans="1:256" x14ac:dyDescent="0.25">
      <c r="A7" s="109"/>
      <c r="B7" s="26">
        <v>4</v>
      </c>
      <c r="C7" s="27" t="s">
        <v>28</v>
      </c>
      <c r="D7" s="27"/>
      <c r="E7" s="27" t="str">
        <f>IF(D7=X!F6,"Да","Нет")</f>
        <v>Нет</v>
      </c>
      <c r="F7" s="27" t="s">
        <v>29</v>
      </c>
      <c r="G7" s="27"/>
      <c r="H7" s="27" t="str">
        <f>IF(G7=X!G6,"Да","Нет")</f>
        <v>Нет</v>
      </c>
      <c r="J7" s="15"/>
    </row>
    <row r="8" spans="1:256" x14ac:dyDescent="0.25">
      <c r="A8" s="109"/>
      <c r="B8" s="26">
        <v>5</v>
      </c>
      <c r="C8" s="27" t="s">
        <v>30</v>
      </c>
      <c r="D8" s="27"/>
      <c r="E8" s="27" t="str">
        <f>IF(D8=X!F7,"Да","Нет")</f>
        <v>Нет</v>
      </c>
      <c r="F8" s="27" t="s">
        <v>31</v>
      </c>
      <c r="G8" s="27"/>
      <c r="H8" s="27" t="str">
        <f>IF(G8=X!G7,"Да","Нет")</f>
        <v>Нет</v>
      </c>
      <c r="J8" s="15"/>
    </row>
    <row r="9" spans="1:256" x14ac:dyDescent="0.25">
      <c r="A9" s="28"/>
      <c r="B9" s="28"/>
      <c r="C9" s="29"/>
      <c r="D9" s="29"/>
      <c r="E9" s="17">
        <f>COUNTIF(E4:E8,"Да")</f>
        <v>0</v>
      </c>
      <c r="F9" s="29"/>
      <c r="G9" s="29"/>
      <c r="H9" s="17">
        <f>COUNTIF(H4:H8,"Да")</f>
        <v>0</v>
      </c>
      <c r="I9" s="19">
        <f>(E9+H9)/10</f>
        <v>0</v>
      </c>
      <c r="J9" s="16">
        <f>IF(I9&gt;=0.8,5,IF(I9&gt;=0.6,4,IF(I9&gt;=0.4,3,2)))</f>
        <v>2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18"/>
      <c r="IU9" s="18"/>
      <c r="IV9" s="18"/>
    </row>
    <row r="10" spans="1:256" x14ac:dyDescent="0.25">
      <c r="A10" s="109">
        <v>2</v>
      </c>
      <c r="B10" s="26">
        <v>1</v>
      </c>
      <c r="C10" s="27" t="s">
        <v>32</v>
      </c>
      <c r="D10" s="27"/>
      <c r="E10" s="27" t="str">
        <f>IF(D10=X!F9,"Да","Нет")</f>
        <v>Нет</v>
      </c>
      <c r="F10" s="27" t="s">
        <v>33</v>
      </c>
      <c r="G10" s="27"/>
      <c r="H10" s="27" t="str">
        <f>IF(G10=X!G9,"Да","Нет")</f>
        <v>Нет</v>
      </c>
      <c r="J10" s="15"/>
    </row>
    <row r="11" spans="1:256" x14ac:dyDescent="0.25">
      <c r="A11" s="109"/>
      <c r="B11" s="26">
        <v>2</v>
      </c>
      <c r="C11" s="27" t="s">
        <v>34</v>
      </c>
      <c r="D11" s="27"/>
      <c r="E11" s="27" t="str">
        <f>IF(D11=X!F10,"Да","Нет")</f>
        <v>Нет</v>
      </c>
      <c r="F11" s="27" t="s">
        <v>35</v>
      </c>
      <c r="G11" s="27"/>
      <c r="H11" s="27" t="str">
        <f>IF(G11=X!G10,"Да","Нет")</f>
        <v>Нет</v>
      </c>
      <c r="J11" s="15"/>
    </row>
    <row r="12" spans="1:256" x14ac:dyDescent="0.25">
      <c r="A12" s="109"/>
      <c r="B12" s="26">
        <v>3</v>
      </c>
      <c r="C12" s="27" t="s">
        <v>36</v>
      </c>
      <c r="D12" s="27"/>
      <c r="E12" s="27" t="str">
        <f>IF(D12=X!F11,"Да","Нет")</f>
        <v>Нет</v>
      </c>
      <c r="F12" s="27" t="s">
        <v>37</v>
      </c>
      <c r="G12" s="27"/>
      <c r="H12" s="27" t="str">
        <f>IF(G12=X!G11,"Да","Нет")</f>
        <v>Нет</v>
      </c>
      <c r="J12" s="15"/>
    </row>
    <row r="13" spans="1:256" x14ac:dyDescent="0.25">
      <c r="A13" s="109"/>
      <c r="B13" s="26">
        <v>4</v>
      </c>
      <c r="C13" s="27" t="s">
        <v>38</v>
      </c>
      <c r="D13" s="27"/>
      <c r="E13" s="27" t="str">
        <f>IF(D13=X!F12,"Да","Нет")</f>
        <v>Нет</v>
      </c>
      <c r="F13" s="27" t="s">
        <v>39</v>
      </c>
      <c r="G13" s="27"/>
      <c r="H13" s="27" t="str">
        <f>IF(G13=X!G12,"Да","Нет")</f>
        <v>Нет</v>
      </c>
      <c r="J13" s="15"/>
    </row>
    <row r="14" spans="1:256" x14ac:dyDescent="0.25">
      <c r="A14" s="109"/>
      <c r="B14" s="26">
        <v>5</v>
      </c>
      <c r="C14" s="27" t="s">
        <v>40</v>
      </c>
      <c r="D14" s="27"/>
      <c r="E14" s="27" t="str">
        <f>IF(D14=X!F13,"Да","Нет")</f>
        <v>Нет</v>
      </c>
      <c r="F14" s="27" t="s">
        <v>41</v>
      </c>
      <c r="G14" s="27"/>
      <c r="H14" s="27" t="str">
        <f>IF(G14=X!G13,"Да","Нет")</f>
        <v>Нет</v>
      </c>
      <c r="J14" s="15"/>
    </row>
    <row r="15" spans="1:256" x14ac:dyDescent="0.25">
      <c r="A15" s="30"/>
      <c r="B15" s="28"/>
      <c r="C15" s="29"/>
      <c r="D15" s="29"/>
      <c r="E15" s="17">
        <f>COUNTIF(E10:E14,"Да")</f>
        <v>0</v>
      </c>
      <c r="F15" s="29"/>
      <c r="G15" s="29"/>
      <c r="H15" s="17">
        <f>COUNTIF(H10:H14,"Да")</f>
        <v>0</v>
      </c>
      <c r="I15" s="19">
        <f>(E15+H15)/10</f>
        <v>0</v>
      </c>
      <c r="J15" s="16">
        <f>IF(I15&gt;=0.8,5,IF(I15&gt;=0.6,4,IF(I15&gt;=0.4,3,2)))</f>
        <v>2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18"/>
      <c r="IU15" s="18"/>
      <c r="IV15" s="18"/>
    </row>
    <row r="16" spans="1:256" x14ac:dyDescent="0.25">
      <c r="A16" s="109">
        <v>3</v>
      </c>
      <c r="B16" s="26">
        <v>1</v>
      </c>
      <c r="C16" s="27" t="s">
        <v>42</v>
      </c>
      <c r="D16" s="27"/>
      <c r="E16" s="27" t="str">
        <f>IF(D16=X!F15,"Да","Нет")</f>
        <v>Нет</v>
      </c>
      <c r="F16" s="27" t="s">
        <v>43</v>
      </c>
      <c r="G16" s="27"/>
      <c r="H16" s="27" t="str">
        <f>IF(G16=X!G15,"Да","Нет")</f>
        <v>Нет</v>
      </c>
      <c r="J16" s="15"/>
    </row>
    <row r="17" spans="1:256" x14ac:dyDescent="0.25">
      <c r="A17" s="109"/>
      <c r="B17" s="26">
        <v>2</v>
      </c>
      <c r="C17" s="27" t="s">
        <v>44</v>
      </c>
      <c r="D17" s="27"/>
      <c r="E17" s="27" t="str">
        <f>IF(D17=X!F16,"Да","Нет")</f>
        <v>Нет</v>
      </c>
      <c r="F17" s="27" t="s">
        <v>45</v>
      </c>
      <c r="G17" s="27"/>
      <c r="H17" s="27" t="str">
        <f>IF(G17=X!G16,"Да","Нет")</f>
        <v>Нет</v>
      </c>
      <c r="J17" s="15"/>
    </row>
    <row r="18" spans="1:256" x14ac:dyDescent="0.25">
      <c r="A18" s="109"/>
      <c r="B18" s="26">
        <v>3</v>
      </c>
      <c r="C18" s="27" t="s">
        <v>46</v>
      </c>
      <c r="D18" s="27"/>
      <c r="E18" s="27" t="str">
        <f>IF(D18=X!F17,"Да","Нет")</f>
        <v>Нет</v>
      </c>
      <c r="F18" s="27" t="s">
        <v>47</v>
      </c>
      <c r="G18" s="27"/>
      <c r="H18" s="27" t="str">
        <f>IF(G18=X!G17,"Да","Нет")</f>
        <v>Нет</v>
      </c>
      <c r="J18" s="15"/>
    </row>
    <row r="19" spans="1:256" x14ac:dyDescent="0.25">
      <c r="A19" s="109"/>
      <c r="B19" s="26">
        <v>4</v>
      </c>
      <c r="C19" s="27" t="s">
        <v>48</v>
      </c>
      <c r="D19" s="27"/>
      <c r="E19" s="27" t="str">
        <f>IF(D19=X!F18,"Да","Нет")</f>
        <v>Нет</v>
      </c>
      <c r="F19" s="27" t="s">
        <v>49</v>
      </c>
      <c r="G19" s="27"/>
      <c r="H19" s="27" t="str">
        <f>IF(G19=X!G18,"Да","Нет")</f>
        <v>Нет</v>
      </c>
      <c r="J19" s="15"/>
    </row>
    <row r="20" spans="1:256" x14ac:dyDescent="0.25">
      <c r="A20" s="109"/>
      <c r="B20" s="26">
        <v>5</v>
      </c>
      <c r="C20" s="27" t="s">
        <v>50</v>
      </c>
      <c r="D20" s="27"/>
      <c r="E20" s="27" t="str">
        <f>IF(D20=X!F19,"Да","Нет")</f>
        <v>Нет</v>
      </c>
      <c r="F20" s="27" t="s">
        <v>51</v>
      </c>
      <c r="G20" s="27"/>
      <c r="H20" s="27" t="str">
        <f>IF(G20=X!G19,"Да","Нет")</f>
        <v>Нет</v>
      </c>
      <c r="J20" s="15"/>
    </row>
    <row r="21" spans="1:256" x14ac:dyDescent="0.25">
      <c r="A21" s="30"/>
      <c r="B21" s="28"/>
      <c r="C21" s="31"/>
      <c r="D21" s="31"/>
      <c r="E21" s="17">
        <f>COUNTIF(E16:E20,"Да")</f>
        <v>0</v>
      </c>
      <c r="F21" s="29"/>
      <c r="G21" s="29"/>
      <c r="H21" s="17">
        <f>COUNTIF(H16:H20,"Да")</f>
        <v>0</v>
      </c>
      <c r="I21" s="19">
        <f>(E21+H21)/10</f>
        <v>0</v>
      </c>
      <c r="J21" s="16">
        <f>IF(I21&gt;=0.8,5,IF(I21&gt;=0.6,4,IF(I21&gt;=0.4,3,2)))</f>
        <v>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18"/>
      <c r="IU21" s="18"/>
      <c r="IV21" s="18"/>
    </row>
    <row r="22" spans="1:256" x14ac:dyDescent="0.25">
      <c r="A22" s="109">
        <v>4</v>
      </c>
      <c r="B22" s="26">
        <v>1</v>
      </c>
      <c r="C22" s="27" t="s">
        <v>52</v>
      </c>
      <c r="D22" s="27"/>
      <c r="E22" s="27" t="str">
        <f>IF(D22=X!F21,"Да","Нет")</f>
        <v>Нет</v>
      </c>
      <c r="F22" s="27" t="s">
        <v>53</v>
      </c>
      <c r="G22" s="27"/>
      <c r="H22" s="27" t="str">
        <f>IF(G22=X!G21,"Да","Нет")</f>
        <v>Нет</v>
      </c>
      <c r="J22" s="15"/>
    </row>
    <row r="23" spans="1:256" x14ac:dyDescent="0.25">
      <c r="A23" s="109"/>
      <c r="B23" s="26">
        <v>2</v>
      </c>
      <c r="C23" s="27" t="s">
        <v>54</v>
      </c>
      <c r="D23" s="27"/>
      <c r="E23" s="27" t="str">
        <f>IF(D23=X!F22,"Да","Нет")</f>
        <v>Нет</v>
      </c>
      <c r="F23" s="27" t="s">
        <v>55</v>
      </c>
      <c r="G23" s="27"/>
      <c r="H23" s="27" t="str">
        <f>IF(G23=X!G22,"Да","Нет")</f>
        <v>Нет</v>
      </c>
      <c r="J23" s="15"/>
    </row>
    <row r="24" spans="1:256" x14ac:dyDescent="0.25">
      <c r="A24" s="109"/>
      <c r="B24" s="26">
        <v>3</v>
      </c>
      <c r="C24" s="27" t="s">
        <v>56</v>
      </c>
      <c r="D24" s="27"/>
      <c r="E24" s="27" t="str">
        <f>IF(D24=X!F23,"Да","Нет")</f>
        <v>Нет</v>
      </c>
      <c r="F24" s="27" t="s">
        <v>57</v>
      </c>
      <c r="G24" s="27"/>
      <c r="H24" s="27" t="str">
        <f>IF(G24=X!G23,"Да","Нет")</f>
        <v>Нет</v>
      </c>
      <c r="J24" s="15"/>
    </row>
    <row r="25" spans="1:256" x14ac:dyDescent="0.25">
      <c r="A25" s="109"/>
      <c r="B25" s="26">
        <v>4</v>
      </c>
      <c r="C25" s="27" t="s">
        <v>58</v>
      </c>
      <c r="D25" s="27"/>
      <c r="E25" s="27" t="str">
        <f>IF(D25=X!F24,"Да","Нет")</f>
        <v>Нет</v>
      </c>
      <c r="F25" s="27" t="s">
        <v>59</v>
      </c>
      <c r="G25" s="27"/>
      <c r="H25" s="27" t="str">
        <f>IF(G25=X!G24,"Да","Нет")</f>
        <v>Нет</v>
      </c>
      <c r="J25" s="15"/>
    </row>
    <row r="26" spans="1:256" x14ac:dyDescent="0.25">
      <c r="A26" s="109"/>
      <c r="B26" s="26">
        <v>5</v>
      </c>
      <c r="C26" s="27" t="s">
        <v>60</v>
      </c>
      <c r="D26" s="27"/>
      <c r="E26" s="27" t="str">
        <f>IF(D26=X!F25,"Да","Нет")</f>
        <v>Нет</v>
      </c>
      <c r="F26" s="27" t="s">
        <v>61</v>
      </c>
      <c r="G26" s="27"/>
      <c r="H26" s="27" t="str">
        <f>IF(G26=X!G25,"Да","Нет")</f>
        <v>Нет</v>
      </c>
      <c r="J26" s="15"/>
    </row>
    <row r="27" spans="1:256" x14ac:dyDescent="0.25">
      <c r="A27" s="32"/>
      <c r="B27" s="33"/>
      <c r="C27" s="31"/>
      <c r="D27" s="31"/>
      <c r="E27" s="17">
        <f>COUNTIF(E22:E26,"Да")</f>
        <v>0</v>
      </c>
      <c r="F27" s="29"/>
      <c r="G27" s="29"/>
      <c r="H27" s="17">
        <f>COUNTIF(H22:H26,"Да")</f>
        <v>0</v>
      </c>
      <c r="I27" s="19">
        <f>(E27+H27)/10</f>
        <v>0</v>
      </c>
      <c r="J27" s="16">
        <f>IF(I27&gt;=0.8,5,IF(I27&gt;=0.6,4,IF(I27&gt;=0.4,3,2)))</f>
        <v>2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18"/>
      <c r="IU27" s="18"/>
      <c r="IV27" s="18"/>
    </row>
    <row r="28" spans="1:256" x14ac:dyDescent="0.25">
      <c r="A28" s="109">
        <v>5</v>
      </c>
      <c r="B28" s="26">
        <v>1</v>
      </c>
      <c r="C28" s="27" t="s">
        <v>62</v>
      </c>
      <c r="D28" s="27"/>
      <c r="E28" s="27" t="str">
        <f>IF(D28=X!F27,"Да","Нет")</f>
        <v>Нет</v>
      </c>
      <c r="F28" s="27" t="s">
        <v>63</v>
      </c>
      <c r="G28" s="27"/>
      <c r="H28" s="27" t="str">
        <f>IF(G28=X!G27,"Да","Нет")</f>
        <v>Нет</v>
      </c>
      <c r="J28" s="15"/>
    </row>
    <row r="29" spans="1:256" x14ac:dyDescent="0.25">
      <c r="A29" s="109"/>
      <c r="B29" s="26">
        <v>2</v>
      </c>
      <c r="C29" s="27" t="s">
        <v>64</v>
      </c>
      <c r="D29" s="27"/>
      <c r="E29" s="27" t="str">
        <f>IF(D29=X!F28,"Да","Нет")</f>
        <v>Нет</v>
      </c>
      <c r="F29" s="27" t="s">
        <v>65</v>
      </c>
      <c r="G29" s="27"/>
      <c r="H29" s="27" t="str">
        <f>IF(G29=X!G28,"Да","Нет")</f>
        <v>Нет</v>
      </c>
      <c r="J29" s="15"/>
    </row>
    <row r="30" spans="1:256" x14ac:dyDescent="0.25">
      <c r="A30" s="109"/>
      <c r="B30" s="26">
        <v>3</v>
      </c>
      <c r="C30" s="27" t="s">
        <v>66</v>
      </c>
      <c r="D30" s="27"/>
      <c r="E30" s="27" t="str">
        <f>IF(D30=X!F29,"Да","Нет")</f>
        <v>Нет</v>
      </c>
      <c r="F30" s="27" t="s">
        <v>67</v>
      </c>
      <c r="G30" s="27"/>
      <c r="H30" s="27" t="str">
        <f>IF(G30=X!G29,"Да","Нет")</f>
        <v>Нет</v>
      </c>
      <c r="J30" s="15"/>
    </row>
    <row r="31" spans="1:256" x14ac:dyDescent="0.25">
      <c r="A31" s="109"/>
      <c r="B31" s="26">
        <v>4</v>
      </c>
      <c r="C31" s="27" t="s">
        <v>68</v>
      </c>
      <c r="D31" s="27"/>
      <c r="E31" s="27" t="str">
        <f>IF(D31=X!F30,"Да","Нет")</f>
        <v>Нет</v>
      </c>
      <c r="F31" s="27" t="s">
        <v>69</v>
      </c>
      <c r="G31" s="27"/>
      <c r="H31" s="27" t="str">
        <f>IF(G31=X!G30,"Да","Нет")</f>
        <v>Нет</v>
      </c>
      <c r="J31" s="15"/>
    </row>
    <row r="32" spans="1:256" x14ac:dyDescent="0.25">
      <c r="A32" s="109"/>
      <c r="B32" s="26">
        <v>5</v>
      </c>
      <c r="C32" s="27" t="s">
        <v>70</v>
      </c>
      <c r="D32" s="27"/>
      <c r="E32" s="27" t="str">
        <f>IF(D32=X!F31,"Да","Нет")</f>
        <v>Нет</v>
      </c>
      <c r="F32" s="27" t="s">
        <v>71</v>
      </c>
      <c r="G32" s="27"/>
      <c r="H32" s="27" t="str">
        <f>IF(G32=X!G31,"Да","Нет")</f>
        <v>Нет</v>
      </c>
      <c r="J32" s="15"/>
    </row>
    <row r="33" spans="1:256" x14ac:dyDescent="0.25">
      <c r="A33" s="30"/>
      <c r="B33" s="28"/>
      <c r="C33" s="31"/>
      <c r="D33" s="31"/>
      <c r="E33" s="17">
        <f>COUNTIF(E28:E32,"Да")</f>
        <v>0</v>
      </c>
      <c r="F33" s="29"/>
      <c r="G33" s="29"/>
      <c r="H33" s="17">
        <f>COUNTIF(H28:H32,"Да")</f>
        <v>0</v>
      </c>
      <c r="I33" s="19">
        <f>(E33+H33)/10</f>
        <v>0</v>
      </c>
      <c r="J33" s="16">
        <f>IF(I33&gt;=0.8,5,IF(I33&gt;=0.6,4,IF(I33&gt;=0.4,3,2)))</f>
        <v>2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18"/>
      <c r="IU33" s="18"/>
      <c r="IV33" s="18"/>
    </row>
    <row r="34" spans="1:256" x14ac:dyDescent="0.25">
      <c r="A34" s="109">
        <v>6</v>
      </c>
      <c r="B34" s="26">
        <v>1</v>
      </c>
      <c r="C34" s="27" t="s">
        <v>72</v>
      </c>
      <c r="D34" s="27"/>
      <c r="E34" s="27" t="str">
        <f>IF(D34=X!F33,"Да","Нет")</f>
        <v>Нет</v>
      </c>
      <c r="F34" s="27" t="s">
        <v>73</v>
      </c>
      <c r="G34" s="27"/>
      <c r="H34" s="27" t="str">
        <f>IF(G34=X!G33,"Да","Нет")</f>
        <v>Нет</v>
      </c>
      <c r="J34" s="15"/>
    </row>
    <row r="35" spans="1:256" x14ac:dyDescent="0.25">
      <c r="A35" s="109"/>
      <c r="B35" s="26">
        <v>2</v>
      </c>
      <c r="C35" s="27" t="s">
        <v>74</v>
      </c>
      <c r="D35" s="27"/>
      <c r="E35" s="27" t="str">
        <f>IF(D35=X!F34,"Да","Нет")</f>
        <v>Нет</v>
      </c>
      <c r="F35" s="27" t="s">
        <v>75</v>
      </c>
      <c r="G35" s="27"/>
      <c r="H35" s="27" t="str">
        <f>IF(G35=X!G34,"Да","Нет")</f>
        <v>Нет</v>
      </c>
      <c r="J35" s="15"/>
    </row>
    <row r="36" spans="1:256" x14ac:dyDescent="0.25">
      <c r="A36" s="109"/>
      <c r="B36" s="26">
        <v>3</v>
      </c>
      <c r="C36" s="27" t="s">
        <v>76</v>
      </c>
      <c r="D36" s="27"/>
      <c r="E36" s="27" t="str">
        <f>IF(D36=X!F35,"Да","Нет")</f>
        <v>Нет</v>
      </c>
      <c r="F36" s="27" t="s">
        <v>77</v>
      </c>
      <c r="G36" s="27"/>
      <c r="H36" s="27" t="str">
        <f>IF(G36=X!G35,"Да","Нет")</f>
        <v>Нет</v>
      </c>
      <c r="J36" s="15"/>
    </row>
    <row r="37" spans="1:256" x14ac:dyDescent="0.25">
      <c r="A37" s="109"/>
      <c r="B37" s="26">
        <v>4</v>
      </c>
      <c r="C37" s="27" t="s">
        <v>78</v>
      </c>
      <c r="D37" s="27"/>
      <c r="E37" s="27" t="str">
        <f>IF(D37=X!F36,"Да","Нет")</f>
        <v>Нет</v>
      </c>
      <c r="F37" s="27" t="s">
        <v>79</v>
      </c>
      <c r="G37" s="27"/>
      <c r="H37" s="27" t="str">
        <f>IF(G37=X!G36,"Да","Нет")</f>
        <v>Нет</v>
      </c>
      <c r="J37" s="15"/>
    </row>
    <row r="38" spans="1:256" x14ac:dyDescent="0.25">
      <c r="A38" s="109"/>
      <c r="B38" s="26">
        <v>5</v>
      </c>
      <c r="C38" s="27" t="s">
        <v>80</v>
      </c>
      <c r="D38" s="27"/>
      <c r="E38" s="27" t="str">
        <f>IF(D38=X!F37,"Да","Нет")</f>
        <v>Нет</v>
      </c>
      <c r="F38" s="27" t="s">
        <v>81</v>
      </c>
      <c r="G38" s="27"/>
      <c r="H38" s="27" t="str">
        <f>IF(G38=X!G37,"Да","Нет")</f>
        <v>Нет</v>
      </c>
      <c r="J38" s="15"/>
    </row>
    <row r="39" spans="1:256" x14ac:dyDescent="0.25">
      <c r="A39" s="30"/>
      <c r="B39" s="28"/>
      <c r="C39" s="31"/>
      <c r="D39" s="31"/>
      <c r="E39" s="17">
        <f>COUNTIF(E34:E38,"Да")</f>
        <v>0</v>
      </c>
      <c r="F39" s="29"/>
      <c r="G39" s="29"/>
      <c r="H39" s="17">
        <f>COUNTIF(H34:H38,"Да")</f>
        <v>0</v>
      </c>
      <c r="I39" s="19">
        <f>(E39+H39)/10</f>
        <v>0</v>
      </c>
      <c r="J39" s="16">
        <f>IF(I39&gt;=0.8,5,IF(I39&gt;=0.6,4,IF(I39&gt;=0.4,3,2)))</f>
        <v>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18"/>
      <c r="IU39" s="18"/>
      <c r="IV39" s="18"/>
    </row>
    <row r="40" spans="1:256" x14ac:dyDescent="0.25">
      <c r="A40" s="109">
        <v>7</v>
      </c>
      <c r="B40" s="26">
        <v>1</v>
      </c>
      <c r="C40" s="27" t="s">
        <v>82</v>
      </c>
      <c r="D40" s="27"/>
      <c r="E40" s="27" t="str">
        <f>IF(D40=X!F39,"Да","Нет")</f>
        <v>Нет</v>
      </c>
      <c r="F40" s="27" t="s">
        <v>83</v>
      </c>
      <c r="G40" s="27"/>
      <c r="H40" s="27" t="str">
        <f>IF(G40=X!G39,"Да","Нет")</f>
        <v>Нет</v>
      </c>
      <c r="J40" s="15"/>
    </row>
    <row r="41" spans="1:256" x14ac:dyDescent="0.25">
      <c r="A41" s="109"/>
      <c r="B41" s="26">
        <v>2</v>
      </c>
      <c r="C41" s="27" t="s">
        <v>84</v>
      </c>
      <c r="D41" s="27"/>
      <c r="E41" s="27" t="str">
        <f>IF(D41=X!F40,"Да","Нет")</f>
        <v>Нет</v>
      </c>
      <c r="F41" s="27" t="s">
        <v>85</v>
      </c>
      <c r="G41" s="27"/>
      <c r="H41" s="27" t="str">
        <f>IF(G41=X!G40,"Да","Нет")</f>
        <v>Нет</v>
      </c>
      <c r="J41" s="15"/>
    </row>
    <row r="42" spans="1:256" x14ac:dyDescent="0.25">
      <c r="A42" s="109"/>
      <c r="B42" s="26">
        <v>3</v>
      </c>
      <c r="C42" s="27" t="s">
        <v>86</v>
      </c>
      <c r="D42" s="27"/>
      <c r="E42" s="27" t="str">
        <f>IF(D42=X!F41,"Да","Нет")</f>
        <v>Нет</v>
      </c>
      <c r="F42" s="27" t="s">
        <v>87</v>
      </c>
      <c r="G42" s="27"/>
      <c r="H42" s="27" t="str">
        <f>IF(G42=X!G41,"Да","Нет")</f>
        <v>Нет</v>
      </c>
      <c r="J42" s="15"/>
    </row>
    <row r="43" spans="1:256" x14ac:dyDescent="0.25">
      <c r="A43" s="109"/>
      <c r="B43" s="26">
        <v>4</v>
      </c>
      <c r="C43" s="27" t="s">
        <v>88</v>
      </c>
      <c r="D43" s="27"/>
      <c r="E43" s="27" t="str">
        <f>IF(D43=X!F42,"Да","Нет")</f>
        <v>Нет</v>
      </c>
      <c r="F43" s="27" t="s">
        <v>89</v>
      </c>
      <c r="G43" s="27"/>
      <c r="H43" s="27" t="str">
        <f>IF(G43=X!G42,"Да","Нет")</f>
        <v>Нет</v>
      </c>
      <c r="J43" s="15"/>
    </row>
    <row r="44" spans="1:256" x14ac:dyDescent="0.25">
      <c r="A44" s="109"/>
      <c r="B44" s="26">
        <v>5</v>
      </c>
      <c r="C44" s="27" t="s">
        <v>90</v>
      </c>
      <c r="D44" s="27"/>
      <c r="E44" s="27" t="str">
        <f>IF(D44=X!F43,"Да","Нет")</f>
        <v>Нет</v>
      </c>
      <c r="F44" s="27" t="s">
        <v>91</v>
      </c>
      <c r="G44" s="27"/>
      <c r="H44" s="27" t="str">
        <f>IF(G44=X!G43,"Да","Нет")</f>
        <v>Нет</v>
      </c>
      <c r="J44" s="15"/>
    </row>
    <row r="45" spans="1:256" x14ac:dyDescent="0.25">
      <c r="A45" s="30"/>
      <c r="B45" s="28"/>
      <c r="C45" s="31"/>
      <c r="D45" s="31"/>
      <c r="E45" s="17">
        <f>COUNTIF(E40:E44,"Да")</f>
        <v>0</v>
      </c>
      <c r="F45" s="29"/>
      <c r="G45" s="29"/>
      <c r="H45" s="17">
        <f>COUNTIF(H40:H44,"Да")</f>
        <v>0</v>
      </c>
      <c r="I45" s="19">
        <f>(E45+H45)/10</f>
        <v>0</v>
      </c>
      <c r="J45" s="16">
        <f>IF(I45&gt;=0.8,5,IF(I45&gt;=0.6,4,IF(I45&gt;=0.4,3,2)))</f>
        <v>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18"/>
      <c r="IU45" s="18"/>
      <c r="IV45" s="18"/>
    </row>
    <row r="46" spans="1:256" x14ac:dyDescent="0.25">
      <c r="A46" s="109">
        <v>8</v>
      </c>
      <c r="B46" s="26">
        <v>1</v>
      </c>
      <c r="C46" s="27" t="s">
        <v>62</v>
      </c>
      <c r="D46" s="27"/>
      <c r="E46" s="27" t="str">
        <f>IF(D46=X!F45,"Да","Нет")</f>
        <v>Нет</v>
      </c>
      <c r="F46" s="27" t="s">
        <v>92</v>
      </c>
      <c r="G46" s="27"/>
      <c r="H46" s="27" t="str">
        <f>IF(G46=X!G45,"Да","Нет")</f>
        <v>Нет</v>
      </c>
      <c r="J46" s="15"/>
    </row>
    <row r="47" spans="1:256" x14ac:dyDescent="0.25">
      <c r="A47" s="109"/>
      <c r="B47" s="26">
        <v>2</v>
      </c>
      <c r="C47" s="27" t="s">
        <v>93</v>
      </c>
      <c r="D47" s="27"/>
      <c r="E47" s="27" t="str">
        <f>IF(D47=X!F46,"Да","Нет")</f>
        <v>Нет</v>
      </c>
      <c r="F47" s="27" t="s">
        <v>94</v>
      </c>
      <c r="G47" s="27"/>
      <c r="H47" s="27" t="str">
        <f>IF(G47=X!G46,"Да","Нет")</f>
        <v>Нет</v>
      </c>
      <c r="J47" s="15"/>
    </row>
    <row r="48" spans="1:256" x14ac:dyDescent="0.25">
      <c r="A48" s="109"/>
      <c r="B48" s="26">
        <v>3</v>
      </c>
      <c r="C48" s="27" t="s">
        <v>95</v>
      </c>
      <c r="D48" s="27"/>
      <c r="E48" s="27" t="str">
        <f>IF(D48=X!F47,"Да","Нет")</f>
        <v>Нет</v>
      </c>
      <c r="F48" s="27" t="s">
        <v>96</v>
      </c>
      <c r="G48" s="27"/>
      <c r="H48" s="27" t="str">
        <f>IF(G48=X!G47,"Да","Нет")</f>
        <v>Нет</v>
      </c>
      <c r="J48" s="15"/>
    </row>
    <row r="49" spans="1:256" x14ac:dyDescent="0.25">
      <c r="A49" s="109"/>
      <c r="B49" s="26">
        <v>4</v>
      </c>
      <c r="C49" s="27" t="s">
        <v>97</v>
      </c>
      <c r="D49" s="27"/>
      <c r="E49" s="27" t="str">
        <f>IF(D49=X!F48,"Да","Нет")</f>
        <v>Нет</v>
      </c>
      <c r="F49" s="27" t="s">
        <v>98</v>
      </c>
      <c r="G49" s="27"/>
      <c r="H49" s="27" t="str">
        <f>IF(G49=X!G48,"Да","Нет")</f>
        <v>Нет</v>
      </c>
      <c r="J49" s="15"/>
    </row>
    <row r="50" spans="1:256" x14ac:dyDescent="0.25">
      <c r="A50" s="109"/>
      <c r="B50" s="26">
        <v>5</v>
      </c>
      <c r="C50" s="27" t="s">
        <v>99</v>
      </c>
      <c r="D50" s="27"/>
      <c r="E50" s="27" t="str">
        <f>IF(D50=X!F49,"Да","Нет")</f>
        <v>Нет</v>
      </c>
      <c r="F50" s="27" t="s">
        <v>100</v>
      </c>
      <c r="G50" s="27"/>
      <c r="H50" s="27" t="str">
        <f>IF(G50=X!G49,"Да","Нет")</f>
        <v>Нет</v>
      </c>
      <c r="J50" s="15"/>
    </row>
    <row r="51" spans="1:256" x14ac:dyDescent="0.25">
      <c r="A51" s="30"/>
      <c r="B51" s="28"/>
      <c r="C51" s="31"/>
      <c r="D51" s="31"/>
      <c r="E51" s="17">
        <f>COUNTIF(E46:E50,"Да")</f>
        <v>0</v>
      </c>
      <c r="F51" s="29"/>
      <c r="G51" s="29"/>
      <c r="H51" s="17">
        <f>COUNTIF(H46:H50,"Да")</f>
        <v>0</v>
      </c>
      <c r="I51" s="19">
        <f>(E51+H51)/10</f>
        <v>0</v>
      </c>
      <c r="J51" s="16">
        <f>IF(I51&gt;=0.8,5,IF(I51&gt;=0.6,4,IF(I51&gt;=0.4,3,2)))</f>
        <v>2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18"/>
      <c r="IU51" s="18"/>
      <c r="IV51" s="18"/>
    </row>
    <row r="52" spans="1:256" x14ac:dyDescent="0.25">
      <c r="A52" s="109">
        <v>9</v>
      </c>
      <c r="B52" s="26">
        <v>1</v>
      </c>
      <c r="C52" s="27" t="s">
        <v>101</v>
      </c>
      <c r="D52" s="27"/>
      <c r="E52" s="27" t="str">
        <f>IF(D52=X!F51,"Да","Нет")</f>
        <v>Нет</v>
      </c>
      <c r="F52" s="27" t="s">
        <v>102</v>
      </c>
      <c r="G52" s="27"/>
      <c r="H52" s="27" t="str">
        <f>IF(G52=X!G51,"Да","Нет")</f>
        <v>Нет</v>
      </c>
      <c r="J52" s="15"/>
    </row>
    <row r="53" spans="1:256" x14ac:dyDescent="0.25">
      <c r="A53" s="109"/>
      <c r="B53" s="26">
        <v>2</v>
      </c>
      <c r="C53" s="27" t="s">
        <v>103</v>
      </c>
      <c r="D53" s="27"/>
      <c r="E53" s="27" t="str">
        <f>IF(D53=X!F52,"Да","Нет")</f>
        <v>Нет</v>
      </c>
      <c r="F53" s="27" t="s">
        <v>104</v>
      </c>
      <c r="G53" s="27"/>
      <c r="H53" s="27" t="str">
        <f>IF(G53=X!G52,"Да","Нет")</f>
        <v>Нет</v>
      </c>
      <c r="J53" s="15"/>
    </row>
    <row r="54" spans="1:256" x14ac:dyDescent="0.25">
      <c r="A54" s="109"/>
      <c r="B54" s="26">
        <v>3</v>
      </c>
      <c r="C54" s="27" t="s">
        <v>105</v>
      </c>
      <c r="D54" s="27"/>
      <c r="E54" s="27" t="str">
        <f>IF(D54=X!F53,"Да","Нет")</f>
        <v>Нет</v>
      </c>
      <c r="F54" s="27" t="s">
        <v>106</v>
      </c>
      <c r="G54" s="27"/>
      <c r="H54" s="27" t="str">
        <f>IF(G54=X!G53,"Да","Нет")</f>
        <v>Нет</v>
      </c>
      <c r="J54" s="15"/>
    </row>
    <row r="55" spans="1:256" x14ac:dyDescent="0.25">
      <c r="A55" s="109"/>
      <c r="B55" s="26">
        <v>4</v>
      </c>
      <c r="C55" s="27" t="s">
        <v>107</v>
      </c>
      <c r="D55" s="27"/>
      <c r="E55" s="27" t="str">
        <f>IF(D55=X!F54,"Да","Нет")</f>
        <v>Нет</v>
      </c>
      <c r="F55" s="27" t="s">
        <v>108</v>
      </c>
      <c r="G55" s="27"/>
      <c r="H55" s="27" t="str">
        <f>IF(G55=X!G54,"Да","Нет")</f>
        <v>Нет</v>
      </c>
      <c r="J55" s="15"/>
    </row>
    <row r="56" spans="1:256" x14ac:dyDescent="0.25">
      <c r="A56" s="109"/>
      <c r="B56" s="26">
        <v>5</v>
      </c>
      <c r="C56" s="27" t="s">
        <v>109</v>
      </c>
      <c r="D56" s="27"/>
      <c r="E56" s="27" t="str">
        <f>IF(D56=X!F55,"Да","Нет")</f>
        <v>Нет</v>
      </c>
      <c r="F56" s="27" t="s">
        <v>110</v>
      </c>
      <c r="G56" s="27"/>
      <c r="H56" s="27" t="str">
        <f>IF(G56=X!G55,"Да","Нет")</f>
        <v>Нет</v>
      </c>
      <c r="J56" s="15"/>
    </row>
    <row r="57" spans="1:256" x14ac:dyDescent="0.25">
      <c r="A57" s="30"/>
      <c r="B57" s="28"/>
      <c r="C57" s="31"/>
      <c r="D57" s="31"/>
      <c r="E57" s="17">
        <f>COUNTIF(E52:E56,"Да")</f>
        <v>0</v>
      </c>
      <c r="F57" s="29"/>
      <c r="G57" s="29"/>
      <c r="H57" s="17">
        <f>COUNTIF(H52:H56,"Да")</f>
        <v>0</v>
      </c>
      <c r="I57" s="19">
        <f>(E57+H57)/10</f>
        <v>0</v>
      </c>
      <c r="J57" s="16">
        <f>IF(I57&gt;=0.8,5,IF(I57&gt;=0.6,4,IF(I57&gt;=0.4,3,2)))</f>
        <v>2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18"/>
      <c r="IU57" s="18"/>
      <c r="IV57" s="18"/>
    </row>
    <row r="58" spans="1:256" x14ac:dyDescent="0.25">
      <c r="A58" s="109">
        <v>10</v>
      </c>
      <c r="B58" s="26">
        <v>1</v>
      </c>
      <c r="C58" s="27" t="s">
        <v>111</v>
      </c>
      <c r="D58" s="27"/>
      <c r="E58" s="27" t="str">
        <f>IF(D58=X!F57,"Да","Нет")</f>
        <v>Нет</v>
      </c>
      <c r="F58" s="27" t="s">
        <v>112</v>
      </c>
      <c r="G58" s="27"/>
      <c r="H58" s="27" t="str">
        <f>IF(G58=X!G57,"Да","Нет")</f>
        <v>Нет</v>
      </c>
      <c r="J58" s="15"/>
    </row>
    <row r="59" spans="1:256" x14ac:dyDescent="0.25">
      <c r="A59" s="109"/>
      <c r="B59" s="26">
        <v>2</v>
      </c>
      <c r="C59" s="27" t="s">
        <v>113</v>
      </c>
      <c r="D59" s="27"/>
      <c r="E59" s="27" t="str">
        <f>IF(D59=X!F58,"Да","Нет")</f>
        <v>Нет</v>
      </c>
      <c r="F59" s="27" t="s">
        <v>114</v>
      </c>
      <c r="G59" s="27"/>
      <c r="H59" s="27" t="str">
        <f>IF(G59=X!G58,"Да","Нет")</f>
        <v>Нет</v>
      </c>
      <c r="J59" s="15"/>
    </row>
    <row r="60" spans="1:256" x14ac:dyDescent="0.25">
      <c r="A60" s="109"/>
      <c r="B60" s="26">
        <v>3</v>
      </c>
      <c r="C60" s="27" t="s">
        <v>115</v>
      </c>
      <c r="D60" s="27"/>
      <c r="E60" s="27" t="str">
        <f>IF(D60=X!F59,"Да","Нет")</f>
        <v>Нет</v>
      </c>
      <c r="F60" s="27" t="s">
        <v>116</v>
      </c>
      <c r="G60" s="27"/>
      <c r="H60" s="27" t="str">
        <f>IF(G60=X!G59,"Да","Нет")</f>
        <v>Нет</v>
      </c>
      <c r="J60" s="15"/>
    </row>
    <row r="61" spans="1:256" x14ac:dyDescent="0.25">
      <c r="A61" s="109"/>
      <c r="B61" s="26">
        <v>4</v>
      </c>
      <c r="C61" s="27" t="s">
        <v>117</v>
      </c>
      <c r="D61" s="27"/>
      <c r="E61" s="27" t="str">
        <f>IF(D61=X!F60,"Да","Нет")</f>
        <v>Нет</v>
      </c>
      <c r="F61" s="27" t="s">
        <v>118</v>
      </c>
      <c r="G61" s="27"/>
      <c r="H61" s="27" t="str">
        <f>IF(G61=X!G60,"Да","Нет")</f>
        <v>Нет</v>
      </c>
      <c r="J61" s="15"/>
    </row>
    <row r="62" spans="1:256" x14ac:dyDescent="0.25">
      <c r="A62" s="109"/>
      <c r="B62" s="26">
        <v>5</v>
      </c>
      <c r="C62" s="27" t="s">
        <v>119</v>
      </c>
      <c r="D62" s="27"/>
      <c r="E62" s="27" t="str">
        <f>IF(D62=X!F61,"Да","Нет")</f>
        <v>Нет</v>
      </c>
      <c r="F62" s="27" t="s">
        <v>120</v>
      </c>
      <c r="G62" s="27"/>
      <c r="H62" s="27" t="str">
        <f>IF(G62=X!G61,"Да","Нет")</f>
        <v>Нет</v>
      </c>
      <c r="J62" s="15"/>
    </row>
    <row r="63" spans="1:256" x14ac:dyDescent="0.25">
      <c r="A63" s="30"/>
      <c r="B63" s="28"/>
      <c r="C63" s="31"/>
      <c r="D63" s="31"/>
      <c r="E63" s="17">
        <f>COUNTIF(E58:E62,"Да")</f>
        <v>0</v>
      </c>
      <c r="F63" s="29"/>
      <c r="G63" s="29"/>
      <c r="H63" s="17">
        <f>COUNTIF(H58:H62,"Да")</f>
        <v>0</v>
      </c>
      <c r="I63" s="19">
        <f>(E63+H63)/10</f>
        <v>0</v>
      </c>
      <c r="J63" s="16">
        <f>IF(I63&gt;=0.8,5,IF(I63&gt;=0.6,4,IF(I63&gt;=0.4,3,2)))</f>
        <v>2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18"/>
      <c r="IU63" s="18"/>
      <c r="IV63" s="18"/>
    </row>
    <row r="64" spans="1:256" x14ac:dyDescent="0.25">
      <c r="A64" s="109">
        <v>11</v>
      </c>
      <c r="B64" s="26">
        <v>1</v>
      </c>
      <c r="C64" s="27" t="s">
        <v>121</v>
      </c>
      <c r="D64" s="27"/>
      <c r="E64" s="27" t="str">
        <f>IF(D64=X!F63,"Да","Нет")</f>
        <v>Нет</v>
      </c>
      <c r="F64" s="27" t="s">
        <v>122</v>
      </c>
      <c r="G64" s="27"/>
      <c r="H64" s="27" t="str">
        <f>IF(G64=X!G63,"Да","Нет")</f>
        <v>Нет</v>
      </c>
      <c r="J64" s="15"/>
    </row>
    <row r="65" spans="1:256" x14ac:dyDescent="0.25">
      <c r="A65" s="109"/>
      <c r="B65" s="26">
        <v>2</v>
      </c>
      <c r="C65" s="27" t="s">
        <v>123</v>
      </c>
      <c r="D65" s="27"/>
      <c r="E65" s="27" t="str">
        <f>IF(D65=X!F64,"Да","Нет")</f>
        <v>Нет</v>
      </c>
      <c r="F65" s="27" t="s">
        <v>124</v>
      </c>
      <c r="G65" s="27"/>
      <c r="H65" s="27" t="str">
        <f>IF(G65=X!G64,"Да","Нет")</f>
        <v>Нет</v>
      </c>
      <c r="J65" s="15"/>
    </row>
    <row r="66" spans="1:256" x14ac:dyDescent="0.25">
      <c r="A66" s="109"/>
      <c r="B66" s="26">
        <v>3</v>
      </c>
      <c r="C66" s="27" t="s">
        <v>125</v>
      </c>
      <c r="D66" s="27"/>
      <c r="E66" s="27" t="str">
        <f>IF(D66=X!F65,"Да","Нет")</f>
        <v>Нет</v>
      </c>
      <c r="F66" s="27" t="s">
        <v>126</v>
      </c>
      <c r="G66" s="27"/>
      <c r="H66" s="27" t="str">
        <f>IF(G66=X!G65,"Да","Нет")</f>
        <v>Нет</v>
      </c>
      <c r="J66" s="15"/>
    </row>
    <row r="67" spans="1:256" x14ac:dyDescent="0.25">
      <c r="A67" s="109"/>
      <c r="B67" s="26">
        <v>4</v>
      </c>
      <c r="C67" s="27" t="s">
        <v>127</v>
      </c>
      <c r="D67" s="27"/>
      <c r="E67" s="27" t="str">
        <f>IF(D67=X!F66,"Да","Нет")</f>
        <v>Нет</v>
      </c>
      <c r="F67" s="27" t="s">
        <v>128</v>
      </c>
      <c r="G67" s="27"/>
      <c r="H67" s="27" t="str">
        <f>IF(G67=X!G66,"Да","Нет")</f>
        <v>Нет</v>
      </c>
      <c r="J67" s="15"/>
    </row>
    <row r="68" spans="1:256" x14ac:dyDescent="0.25">
      <c r="A68" s="109"/>
      <c r="B68" s="26">
        <v>5</v>
      </c>
      <c r="C68" s="27" t="s">
        <v>129</v>
      </c>
      <c r="D68" s="27"/>
      <c r="E68" s="27" t="str">
        <f>IF(D68=X!F67,"Да","Нет")</f>
        <v>Нет</v>
      </c>
      <c r="F68" s="27" t="s">
        <v>130</v>
      </c>
      <c r="G68" s="27"/>
      <c r="H68" s="27" t="str">
        <f>IF(G68=X!G67,"Да","Нет")</f>
        <v>Нет</v>
      </c>
      <c r="J68" s="15"/>
    </row>
    <row r="69" spans="1:256" x14ac:dyDescent="0.25">
      <c r="A69" s="30"/>
      <c r="B69" s="28"/>
      <c r="C69" s="31"/>
      <c r="D69" s="31"/>
      <c r="E69" s="17">
        <f>COUNTIF(E64:E68,"Да")</f>
        <v>0</v>
      </c>
      <c r="F69" s="29"/>
      <c r="G69" s="29"/>
      <c r="H69" s="17">
        <f>COUNTIF(H64:H68,"Да")</f>
        <v>0</v>
      </c>
      <c r="I69" s="19">
        <f>(E69+H69)/10</f>
        <v>0</v>
      </c>
      <c r="J69" s="16">
        <f>IF(I69&gt;=0.8,5,IF(I69&gt;=0.6,4,IF(I69&gt;=0.4,3,2)))</f>
        <v>2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18"/>
      <c r="IU69" s="18"/>
      <c r="IV69" s="18"/>
    </row>
    <row r="70" spans="1:256" x14ac:dyDescent="0.25">
      <c r="A70" s="109">
        <v>12</v>
      </c>
      <c r="B70" s="26">
        <v>1</v>
      </c>
      <c r="C70" s="27" t="s">
        <v>131</v>
      </c>
      <c r="D70" s="27"/>
      <c r="E70" s="27" t="str">
        <f>IF(D70=X!F69,"Да","Нет")</f>
        <v>Нет</v>
      </c>
      <c r="F70" s="27" t="s">
        <v>132</v>
      </c>
      <c r="G70" s="27"/>
      <c r="H70" s="27" t="str">
        <f>IF(G70=X!G69,"Да","Нет")</f>
        <v>Нет</v>
      </c>
      <c r="J70" s="15"/>
    </row>
    <row r="71" spans="1:256" x14ac:dyDescent="0.25">
      <c r="A71" s="109"/>
      <c r="B71" s="26">
        <v>2</v>
      </c>
      <c r="C71" s="27" t="s">
        <v>133</v>
      </c>
      <c r="D71" s="27"/>
      <c r="E71" s="27" t="str">
        <f>IF(D71=X!F70,"Да","Нет")</f>
        <v>Нет</v>
      </c>
      <c r="F71" s="27" t="s">
        <v>134</v>
      </c>
      <c r="G71" s="27"/>
      <c r="H71" s="27" t="str">
        <f>IF(G71=X!G70,"Да","Нет")</f>
        <v>Нет</v>
      </c>
      <c r="J71" s="15"/>
    </row>
    <row r="72" spans="1:256" x14ac:dyDescent="0.25">
      <c r="A72" s="109"/>
      <c r="B72" s="26">
        <v>3</v>
      </c>
      <c r="C72" s="27" t="s">
        <v>135</v>
      </c>
      <c r="D72" s="27"/>
      <c r="E72" s="27" t="str">
        <f>IF(D72=X!F71,"Да","Нет")</f>
        <v>Нет</v>
      </c>
      <c r="F72" s="27" t="s">
        <v>136</v>
      </c>
      <c r="G72" s="27"/>
      <c r="H72" s="27" t="str">
        <f>IF(G72=X!G71,"Да","Нет")</f>
        <v>Нет</v>
      </c>
      <c r="J72" s="15"/>
    </row>
    <row r="73" spans="1:256" x14ac:dyDescent="0.25">
      <c r="A73" s="109"/>
      <c r="B73" s="26">
        <v>4</v>
      </c>
      <c r="C73" s="27" t="s">
        <v>137</v>
      </c>
      <c r="D73" s="27"/>
      <c r="E73" s="27" t="str">
        <f>IF(D73=X!F72,"Да","Нет")</f>
        <v>Нет</v>
      </c>
      <c r="F73" s="27" t="s">
        <v>138</v>
      </c>
      <c r="G73" s="27"/>
      <c r="H73" s="27" t="str">
        <f>IF(G73=X!G72,"Да","Нет")</f>
        <v>Нет</v>
      </c>
      <c r="J73" s="15"/>
    </row>
    <row r="74" spans="1:256" x14ac:dyDescent="0.25">
      <c r="A74" s="109"/>
      <c r="B74" s="26">
        <v>5</v>
      </c>
      <c r="C74" s="27" t="s">
        <v>139</v>
      </c>
      <c r="D74" s="27"/>
      <c r="E74" s="27" t="str">
        <f>IF(D74=X!F73,"Да","Нет")</f>
        <v>Нет</v>
      </c>
      <c r="F74" s="27" t="s">
        <v>140</v>
      </c>
      <c r="G74" s="27"/>
      <c r="H74" s="27" t="str">
        <f>IF(G74=X!G73,"Да","Нет")</f>
        <v>Нет</v>
      </c>
      <c r="J74" s="15"/>
    </row>
    <row r="75" spans="1:256" x14ac:dyDescent="0.25">
      <c r="A75" s="30"/>
      <c r="B75" s="28"/>
      <c r="C75" s="31"/>
      <c r="D75" s="31"/>
      <c r="E75" s="17">
        <f>COUNTIF(E70:E74,"Да")</f>
        <v>0</v>
      </c>
      <c r="F75" s="29"/>
      <c r="G75" s="29"/>
      <c r="H75" s="17">
        <f>COUNTIF(H70:H74,"Да")</f>
        <v>0</v>
      </c>
      <c r="I75" s="19">
        <f>(E75+H75)/10</f>
        <v>0</v>
      </c>
      <c r="J75" s="16">
        <f>IF(I75&gt;=0.8,5,IF(I75&gt;=0.6,4,IF(I75&gt;=0.4,3,2)))</f>
        <v>2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18"/>
      <c r="IU75" s="18"/>
      <c r="IV75" s="18"/>
    </row>
    <row r="76" spans="1:256" x14ac:dyDescent="0.25">
      <c r="A76" s="109">
        <v>13</v>
      </c>
      <c r="B76" s="26">
        <v>1</v>
      </c>
      <c r="C76" s="27" t="s">
        <v>141</v>
      </c>
      <c r="D76" s="27"/>
      <c r="E76" s="27" t="str">
        <f>IF(D76=X!F75,"Да","Нет")</f>
        <v>Нет</v>
      </c>
      <c r="F76" s="27" t="s">
        <v>142</v>
      </c>
      <c r="G76" s="27"/>
      <c r="H76" s="27" t="str">
        <f>IF(G76=X!G75,"Да","Нет")</f>
        <v>Нет</v>
      </c>
      <c r="J76" s="15"/>
    </row>
    <row r="77" spans="1:256" x14ac:dyDescent="0.25">
      <c r="A77" s="109"/>
      <c r="B77" s="26">
        <v>2</v>
      </c>
      <c r="C77" s="27" t="s">
        <v>143</v>
      </c>
      <c r="D77" s="27"/>
      <c r="E77" s="27" t="str">
        <f>IF(D77=X!F76,"Да","Нет")</f>
        <v>Нет</v>
      </c>
      <c r="F77" s="27" t="s">
        <v>144</v>
      </c>
      <c r="G77" s="27"/>
      <c r="H77" s="27" t="str">
        <f>IF(G77=X!G76,"Да","Нет")</f>
        <v>Нет</v>
      </c>
      <c r="J77" s="15"/>
    </row>
    <row r="78" spans="1:256" x14ac:dyDescent="0.25">
      <c r="A78" s="109"/>
      <c r="B78" s="26">
        <v>3</v>
      </c>
      <c r="C78" s="27" t="s">
        <v>145</v>
      </c>
      <c r="D78" s="27"/>
      <c r="E78" s="27" t="str">
        <f>IF(D78=X!F77,"Да","Нет")</f>
        <v>Нет</v>
      </c>
      <c r="F78" s="27" t="s">
        <v>146</v>
      </c>
      <c r="G78" s="27"/>
      <c r="H78" s="27" t="str">
        <f>IF(G78=X!G77,"Да","Нет")</f>
        <v>Нет</v>
      </c>
      <c r="J78" s="15"/>
    </row>
    <row r="79" spans="1:256" x14ac:dyDescent="0.25">
      <c r="A79" s="109"/>
      <c r="B79" s="26">
        <v>4</v>
      </c>
      <c r="C79" s="27" t="s">
        <v>147</v>
      </c>
      <c r="D79" s="27"/>
      <c r="E79" s="27" t="str">
        <f>IF(D79=X!F78,"Да","Нет")</f>
        <v>Нет</v>
      </c>
      <c r="F79" s="27" t="s">
        <v>148</v>
      </c>
      <c r="G79" s="27"/>
      <c r="H79" s="27" t="str">
        <f>IF(G79=X!G78,"Да","Нет")</f>
        <v>Нет</v>
      </c>
      <c r="J79" s="15"/>
    </row>
    <row r="80" spans="1:256" x14ac:dyDescent="0.25">
      <c r="A80" s="109"/>
      <c r="B80" s="26">
        <v>5</v>
      </c>
      <c r="C80" s="27" t="s">
        <v>149</v>
      </c>
      <c r="D80" s="27"/>
      <c r="E80" s="27" t="str">
        <f>IF(D80=X!F79,"Да","Нет")</f>
        <v>Нет</v>
      </c>
      <c r="F80" s="27" t="s">
        <v>150</v>
      </c>
      <c r="G80" s="27"/>
      <c r="H80" s="27" t="str">
        <f>IF(G80=X!G79,"Да","Нет")</f>
        <v>Нет</v>
      </c>
      <c r="J80" s="15"/>
    </row>
    <row r="81" spans="1:256" x14ac:dyDescent="0.25">
      <c r="A81" s="30"/>
      <c r="B81" s="28"/>
      <c r="C81" s="31"/>
      <c r="D81" s="31"/>
      <c r="E81" s="17">
        <f>COUNTIF(E76:E80,"Да")</f>
        <v>0</v>
      </c>
      <c r="F81" s="29"/>
      <c r="G81" s="29"/>
      <c r="H81" s="17">
        <f>COUNTIF(H76:H80,"Да")</f>
        <v>0</v>
      </c>
      <c r="I81" s="19">
        <f>(E81+H81)/10</f>
        <v>0</v>
      </c>
      <c r="J81" s="16">
        <f>IF(I81&gt;=0.8,5,IF(I81&gt;=0.6,4,IF(I81&gt;=0.4,3,2)))</f>
        <v>2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18"/>
      <c r="IU81" s="18"/>
      <c r="IV81" s="18"/>
    </row>
    <row r="82" spans="1:256" x14ac:dyDescent="0.25">
      <c r="A82" s="109">
        <v>14</v>
      </c>
      <c r="B82" s="26">
        <v>1</v>
      </c>
      <c r="C82" s="27" t="s">
        <v>151</v>
      </c>
      <c r="D82" s="27"/>
      <c r="E82" s="27" t="str">
        <f>IF(D82=X!F81,"Да","Нет")</f>
        <v>Нет</v>
      </c>
      <c r="F82" s="27" t="s">
        <v>152</v>
      </c>
      <c r="G82" s="27"/>
      <c r="H82" s="27" t="str">
        <f>IF(G82=X!G81,"Да","Нет")</f>
        <v>Нет</v>
      </c>
      <c r="J82" s="15"/>
    </row>
    <row r="83" spans="1:256" x14ac:dyDescent="0.25">
      <c r="A83" s="109"/>
      <c r="B83" s="26">
        <v>2</v>
      </c>
      <c r="C83" s="27" t="s">
        <v>153</v>
      </c>
      <c r="D83" s="27"/>
      <c r="E83" s="27" t="str">
        <f>IF(D83=X!F82,"Да","Нет")</f>
        <v>Нет</v>
      </c>
      <c r="F83" s="27" t="s">
        <v>154</v>
      </c>
      <c r="G83" s="27"/>
      <c r="H83" s="27" t="str">
        <f>IF(G83=X!G82,"Да","Нет")</f>
        <v>Нет</v>
      </c>
      <c r="J83" s="15"/>
    </row>
    <row r="84" spans="1:256" x14ac:dyDescent="0.25">
      <c r="A84" s="109"/>
      <c r="B84" s="26">
        <v>3</v>
      </c>
      <c r="C84" s="27" t="s">
        <v>155</v>
      </c>
      <c r="D84" s="27"/>
      <c r="E84" s="27" t="str">
        <f>IF(D84=X!F83,"Да","Нет")</f>
        <v>Нет</v>
      </c>
      <c r="F84" s="27" t="s">
        <v>156</v>
      </c>
      <c r="G84" s="27"/>
      <c r="H84" s="27" t="str">
        <f>IF(G84=X!G83,"Да","Нет")</f>
        <v>Нет</v>
      </c>
      <c r="J84" s="15"/>
    </row>
    <row r="85" spans="1:256" x14ac:dyDescent="0.25">
      <c r="A85" s="109"/>
      <c r="B85" s="26">
        <v>4</v>
      </c>
      <c r="C85" s="27" t="s">
        <v>157</v>
      </c>
      <c r="D85" s="27"/>
      <c r="E85" s="27" t="str">
        <f>IF(D85=X!F84,"Да","Нет")</f>
        <v>Нет</v>
      </c>
      <c r="F85" s="27" t="s">
        <v>158</v>
      </c>
      <c r="G85" s="27"/>
      <c r="H85" s="27" t="str">
        <f>IF(G85=X!G84,"Да","Нет")</f>
        <v>Нет</v>
      </c>
      <c r="J85" s="15"/>
    </row>
    <row r="86" spans="1:256" x14ac:dyDescent="0.25">
      <c r="A86" s="109"/>
      <c r="B86" s="26">
        <v>5</v>
      </c>
      <c r="C86" s="27" t="s">
        <v>159</v>
      </c>
      <c r="D86" s="27"/>
      <c r="E86" s="27" t="str">
        <f>IF(D86=X!F85,"Да","Нет")</f>
        <v>Нет</v>
      </c>
      <c r="F86" s="27" t="s">
        <v>160</v>
      </c>
      <c r="G86" s="27"/>
      <c r="H86" s="27" t="str">
        <f>IF(G86=X!G85,"Да","Нет")</f>
        <v>Нет</v>
      </c>
      <c r="J86" s="15"/>
    </row>
    <row r="87" spans="1:256" x14ac:dyDescent="0.25">
      <c r="A87" s="30"/>
      <c r="B87" s="28"/>
      <c r="C87" s="31"/>
      <c r="D87" s="31"/>
      <c r="E87" s="17">
        <f>COUNTIF(E82:E86,"Да")</f>
        <v>0</v>
      </c>
      <c r="F87" s="29"/>
      <c r="G87" s="29"/>
      <c r="H87" s="17">
        <f>COUNTIF(H82:H86,"Да")</f>
        <v>0</v>
      </c>
      <c r="I87" s="19">
        <f>(E87+H87)/10</f>
        <v>0</v>
      </c>
      <c r="J87" s="16">
        <f>IF(I87&gt;=0.8,5,IF(I87&gt;=0.6,4,IF(I87&gt;=0.4,3,2)))</f>
        <v>2</v>
      </c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18"/>
      <c r="IU87" s="18"/>
      <c r="IV87" s="18"/>
    </row>
    <row r="88" spans="1:256" x14ac:dyDescent="0.25">
      <c r="A88" s="109">
        <v>15</v>
      </c>
      <c r="B88" s="26">
        <v>1</v>
      </c>
      <c r="C88" s="27" t="s">
        <v>161</v>
      </c>
      <c r="D88" s="27"/>
      <c r="E88" s="27" t="str">
        <f>IF(D88=X!F87,"Да","Нет")</f>
        <v>Нет</v>
      </c>
      <c r="F88" s="27" t="s">
        <v>162</v>
      </c>
      <c r="G88" s="27"/>
      <c r="H88" s="27" t="str">
        <f>IF(G88=X!G87,"Да","Нет")</f>
        <v>Нет</v>
      </c>
      <c r="J88" s="15"/>
    </row>
    <row r="89" spans="1:256" x14ac:dyDescent="0.25">
      <c r="A89" s="109"/>
      <c r="B89" s="26">
        <v>2</v>
      </c>
      <c r="C89" s="27" t="s">
        <v>163</v>
      </c>
      <c r="D89" s="27"/>
      <c r="E89" s="27" t="str">
        <f>IF(D89=X!F88,"Да","Нет")</f>
        <v>Нет</v>
      </c>
      <c r="F89" s="27" t="s">
        <v>164</v>
      </c>
      <c r="G89" s="27"/>
      <c r="H89" s="27" t="str">
        <f>IF(G89=X!G88,"Да","Нет")</f>
        <v>Нет</v>
      </c>
      <c r="J89" s="15"/>
    </row>
    <row r="90" spans="1:256" x14ac:dyDescent="0.25">
      <c r="A90" s="109"/>
      <c r="B90" s="26">
        <v>3</v>
      </c>
      <c r="C90" s="27" t="s">
        <v>165</v>
      </c>
      <c r="D90" s="27"/>
      <c r="E90" s="27" t="str">
        <f>IF(D90=X!F89,"Да","Нет")</f>
        <v>Нет</v>
      </c>
      <c r="F90" s="27" t="s">
        <v>166</v>
      </c>
      <c r="G90" s="27"/>
      <c r="H90" s="27" t="str">
        <f>IF(G90=X!G89,"Да","Нет")</f>
        <v>Нет</v>
      </c>
      <c r="J90" s="15"/>
    </row>
    <row r="91" spans="1:256" x14ac:dyDescent="0.25">
      <c r="A91" s="109"/>
      <c r="B91" s="26">
        <v>4</v>
      </c>
      <c r="C91" s="27" t="s">
        <v>167</v>
      </c>
      <c r="D91" s="27"/>
      <c r="E91" s="27" t="str">
        <f>IF(D91=X!F90,"Да","Нет")</f>
        <v>Нет</v>
      </c>
      <c r="F91" s="27" t="s">
        <v>168</v>
      </c>
      <c r="G91" s="27"/>
      <c r="H91" s="27" t="str">
        <f>IF(G91=X!G90,"Да","Нет")</f>
        <v>Нет</v>
      </c>
      <c r="J91" s="15"/>
    </row>
    <row r="92" spans="1:256" x14ac:dyDescent="0.25">
      <c r="A92" s="109"/>
      <c r="B92" s="26">
        <v>5</v>
      </c>
      <c r="C92" s="27" t="s">
        <v>169</v>
      </c>
      <c r="D92" s="27"/>
      <c r="E92" s="27" t="str">
        <f>IF(D92=X!F91,"Да","Нет")</f>
        <v>Нет</v>
      </c>
      <c r="F92" s="27" t="s">
        <v>170</v>
      </c>
      <c r="G92" s="27"/>
      <c r="H92" s="27" t="str">
        <f>IF(G92=X!G91,"Да","Нет")</f>
        <v>Нет</v>
      </c>
      <c r="J92" s="15"/>
    </row>
    <row r="93" spans="1:256" x14ac:dyDescent="0.25">
      <c r="A93" s="34"/>
      <c r="B93" s="15"/>
      <c r="C93" s="18"/>
      <c r="D93" s="18"/>
      <c r="E93" s="17">
        <f>COUNTIF(E88:E92,"Да")</f>
        <v>0</v>
      </c>
      <c r="F93" s="29"/>
      <c r="G93" s="29"/>
      <c r="H93" s="17">
        <f>COUNTIF(H88:H92,"Да")</f>
        <v>0</v>
      </c>
      <c r="I93" s="19">
        <f>(E93+H93)/10</f>
        <v>0</v>
      </c>
      <c r="J93" s="16">
        <f>IF(I93&gt;=0.8,5,IF(I93&gt;=0.6,4,IF(I93&gt;=0.4,3,2)))</f>
        <v>2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</sheetData>
  <mergeCells count="15">
    <mergeCell ref="A64:A68"/>
    <mergeCell ref="A70:A74"/>
    <mergeCell ref="A76:A80"/>
    <mergeCell ref="A82:A86"/>
    <mergeCell ref="A88:A92"/>
    <mergeCell ref="A34:A38"/>
    <mergeCell ref="A40:A44"/>
    <mergeCell ref="A46:A50"/>
    <mergeCell ref="A52:A56"/>
    <mergeCell ref="A58:A62"/>
    <mergeCell ref="A4:A8"/>
    <mergeCell ref="A10:A14"/>
    <mergeCell ref="A16:A20"/>
    <mergeCell ref="A22:A26"/>
    <mergeCell ref="A28:A32"/>
  </mergeCells>
  <hyperlinks>
    <hyperlink ref="A1" location="'Арифм. 2'!A1" display="Начало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3"/>
  <sheetViews>
    <sheetView zoomScale="120" zoomScaleNormal="120" workbookViewId="0">
      <pane ySplit="3" topLeftCell="A58" activePane="bottomLeft" state="frozen"/>
      <selection pane="bottomLeft"/>
    </sheetView>
  </sheetViews>
  <sheetFormatPr defaultRowHeight="13.2" x14ac:dyDescent="0.25"/>
  <cols>
    <col min="1" max="1" width="5.44140625" customWidth="1"/>
    <col min="2" max="2" width="3.6640625" customWidth="1"/>
    <col min="3" max="3" width="10.5546875" customWidth="1"/>
    <col min="4" max="4" width="5.109375" customWidth="1"/>
    <col min="5" max="5" width="4.6640625" customWidth="1"/>
    <col min="6" max="6" width="7.44140625" customWidth="1"/>
    <col min="7" max="7" width="5.109375" customWidth="1"/>
    <col min="8" max="8" width="4.6640625" customWidth="1"/>
    <col min="9" max="9" width="7.44140625" customWidth="1"/>
    <col min="10" max="10" width="5.109375" customWidth="1"/>
    <col min="11" max="11" width="4.6640625" customWidth="1"/>
    <col min="12" max="12" width="5.44140625" customWidth="1"/>
    <col min="13" max="13" width="4" customWidth="1"/>
    <col min="14" max="1025" width="9" customWidth="1"/>
  </cols>
  <sheetData>
    <row r="1" spans="1:1024" s="37" customFormat="1" ht="17.399999999999999" x14ac:dyDescent="0.25">
      <c r="A1" s="103" t="s">
        <v>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AMH1"/>
      <c r="AMI1"/>
      <c r="AMJ1"/>
    </row>
    <row r="2" spans="1:1024" s="37" customFormat="1" ht="17.399999999999999" x14ac:dyDescent="0.25">
      <c r="A2" s="36"/>
      <c r="B2" s="35" t="s">
        <v>171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AMH2"/>
      <c r="AMI2"/>
      <c r="AMJ2"/>
    </row>
    <row r="3" spans="1:1024" s="37" customFormat="1" ht="26.4" x14ac:dyDescent="0.25">
      <c r="A3" s="38" t="s">
        <v>9</v>
      </c>
      <c r="B3" s="38" t="s">
        <v>10</v>
      </c>
      <c r="C3" s="39" t="s">
        <v>172</v>
      </c>
      <c r="D3" s="38" t="s">
        <v>17</v>
      </c>
      <c r="E3" s="9" t="s">
        <v>18</v>
      </c>
      <c r="F3" s="39" t="s">
        <v>173</v>
      </c>
      <c r="G3" s="38" t="s">
        <v>17</v>
      </c>
      <c r="H3" s="9" t="s">
        <v>18</v>
      </c>
      <c r="I3" s="39" t="s">
        <v>174</v>
      </c>
      <c r="J3" s="38" t="s">
        <v>17</v>
      </c>
      <c r="K3" s="9" t="s">
        <v>18</v>
      </c>
      <c r="L3" s="38" t="s">
        <v>15</v>
      </c>
      <c r="M3" s="38" t="s">
        <v>175</v>
      </c>
      <c r="AMH3" s="4"/>
      <c r="AMI3"/>
      <c r="AMJ3"/>
    </row>
    <row r="4" spans="1:1024" x14ac:dyDescent="0.25">
      <c r="A4" s="110">
        <v>1</v>
      </c>
      <c r="B4" s="40">
        <v>1</v>
      </c>
      <c r="C4" s="41">
        <v>11</v>
      </c>
      <c r="D4" s="12"/>
      <c r="E4" s="42" t="str">
        <f>IF(D4=X!I3,"Да","Нет")</f>
        <v>Нет</v>
      </c>
      <c r="F4" s="41">
        <v>1</v>
      </c>
      <c r="G4" s="12"/>
      <c r="H4" s="42" t="str">
        <f>IF(G4=X!J3,"Да","Нет")</f>
        <v>Нет</v>
      </c>
      <c r="I4" s="43" t="s">
        <v>176</v>
      </c>
      <c r="J4" s="12"/>
      <c r="K4" s="42" t="str">
        <f>IF(J4=X!K3,"Да","Нет")</f>
        <v>Нет</v>
      </c>
      <c r="L4" s="44"/>
      <c r="M4" s="4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1024" x14ac:dyDescent="0.25">
      <c r="A5" s="110"/>
      <c r="B5" s="40">
        <v>2</v>
      </c>
      <c r="C5" s="41">
        <v>100001</v>
      </c>
      <c r="D5" s="12"/>
      <c r="E5" s="42" t="str">
        <f>IF(D5=X!I4,"Да","Нет")</f>
        <v>Нет</v>
      </c>
      <c r="F5" s="41">
        <v>20</v>
      </c>
      <c r="G5" s="12"/>
      <c r="H5" s="42" t="str">
        <f>IF(G5=X!J4,"Да","Нет")</f>
        <v>Нет</v>
      </c>
      <c r="I5" s="46" t="s">
        <v>177</v>
      </c>
      <c r="J5" s="12"/>
      <c r="K5" s="42" t="str">
        <f>IF(J5=X!K4,"Да","Нет")</f>
        <v>Нет</v>
      </c>
      <c r="L5" s="44"/>
      <c r="M5" s="44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1024" x14ac:dyDescent="0.25">
      <c r="A6" s="110"/>
      <c r="B6" s="40">
        <v>3</v>
      </c>
      <c r="C6" s="41">
        <v>111111</v>
      </c>
      <c r="D6" s="12"/>
      <c r="E6" s="42" t="str">
        <f>IF(D6=X!I5,"Да","Нет")</f>
        <v>Нет</v>
      </c>
      <c r="F6" s="41">
        <v>37</v>
      </c>
      <c r="G6" s="42"/>
      <c r="H6" s="42" t="str">
        <f>IF(G6=X!J5,"Да","Нет")</f>
        <v>Нет</v>
      </c>
      <c r="I6" s="46" t="s">
        <v>178</v>
      </c>
      <c r="J6" s="12"/>
      <c r="K6" s="42" t="str">
        <f>IF(J6=X!K5,"Да","Нет")</f>
        <v>Нет</v>
      </c>
      <c r="L6" s="44"/>
      <c r="M6" s="44"/>
      <c r="N6" s="45"/>
      <c r="O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1024" x14ac:dyDescent="0.25">
      <c r="A7" s="110"/>
      <c r="B7" s="40">
        <v>4</v>
      </c>
      <c r="C7" s="47">
        <v>1011101</v>
      </c>
      <c r="D7" s="41"/>
      <c r="E7" s="42" t="str">
        <f>IF(D7=X!I6,"Да","Нет")</f>
        <v>Нет</v>
      </c>
      <c r="F7" s="41">
        <v>56</v>
      </c>
      <c r="G7" s="42"/>
      <c r="H7" s="42" t="str">
        <f>IF(G7=X!J6,"Да","Нет")</f>
        <v>Нет</v>
      </c>
      <c r="I7" s="46" t="s">
        <v>179</v>
      </c>
      <c r="J7" s="12"/>
      <c r="K7" s="42" t="str">
        <f>IF(J7=X!K6,"Да","Нет")</f>
        <v>Нет</v>
      </c>
      <c r="L7" s="44"/>
      <c r="M7" s="4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1024" x14ac:dyDescent="0.25">
      <c r="A8" s="110"/>
      <c r="B8" s="40">
        <v>5</v>
      </c>
      <c r="C8" s="47">
        <v>1111011</v>
      </c>
      <c r="D8" s="41"/>
      <c r="E8" s="42" t="str">
        <f>IF(D8=X!I7,"Да","Нет")</f>
        <v>Нет</v>
      </c>
      <c r="F8" s="47">
        <v>75</v>
      </c>
      <c r="G8" s="42"/>
      <c r="H8" s="42" t="str">
        <f>IF(G8=X!J7,"Да","Нет")</f>
        <v>Нет</v>
      </c>
      <c r="I8" s="46" t="s">
        <v>180</v>
      </c>
      <c r="J8" s="12"/>
      <c r="K8" s="42" t="str">
        <f>IF(J8=X!K7,"Да","Нет")</f>
        <v>Нет</v>
      </c>
      <c r="L8" s="44"/>
      <c r="M8" s="44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1024" s="51" customFormat="1" x14ac:dyDescent="0.25">
      <c r="A9" s="23"/>
      <c r="B9" s="23"/>
      <c r="C9" s="48"/>
      <c r="D9" s="48"/>
      <c r="E9" s="48">
        <f>COUNTIF(E4:E8,"Да")</f>
        <v>0</v>
      </c>
      <c r="F9" s="48"/>
      <c r="G9"/>
      <c r="H9" s="48">
        <f>COUNTIF(H4:H8,"Да")</f>
        <v>0</v>
      </c>
      <c r="I9" s="48"/>
      <c r="J9"/>
      <c r="K9" s="48">
        <f>COUNTIF(K4:K8,"Да")</f>
        <v>0</v>
      </c>
      <c r="L9" s="49">
        <f>(E9+H9+K9)/15</f>
        <v>0</v>
      </c>
      <c r="M9" s="50">
        <f>IF(L9&gt;=0.8,5,IF(L9&gt;=0.6,4,IF(L9&gt;=0.4,3,2)))</f>
        <v>2</v>
      </c>
      <c r="AMH9"/>
      <c r="AMI9"/>
      <c r="AMJ9"/>
    </row>
    <row r="10" spans="1:1024" x14ac:dyDescent="0.25">
      <c r="A10" s="110">
        <v>2</v>
      </c>
      <c r="B10" s="40">
        <v>1</v>
      </c>
      <c r="C10" s="41">
        <v>101</v>
      </c>
      <c r="D10" s="12"/>
      <c r="E10" s="42" t="str">
        <f>IF(D10=X!I9,"Да","Нет")</f>
        <v>Нет</v>
      </c>
      <c r="F10" s="41">
        <v>2</v>
      </c>
      <c r="G10" s="12"/>
      <c r="H10" s="42" t="str">
        <f>IF(G10=X!J9,"Да","Нет")</f>
        <v>Нет</v>
      </c>
      <c r="I10" s="43" t="s">
        <v>181</v>
      </c>
      <c r="J10" s="12"/>
      <c r="K10" s="42" t="str">
        <f>IF(J10=X!K9,"Да","Нет")</f>
        <v>Нет</v>
      </c>
      <c r="L10" s="44"/>
      <c r="M10" s="44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1024" x14ac:dyDescent="0.25">
      <c r="A11" s="110"/>
      <c r="B11" s="40">
        <v>2</v>
      </c>
      <c r="C11" s="41">
        <v>100011</v>
      </c>
      <c r="D11" s="12"/>
      <c r="E11" s="42" t="str">
        <f>IF(D11=X!I10,"Да","Нет")</f>
        <v>Нет</v>
      </c>
      <c r="F11" s="41">
        <v>21</v>
      </c>
      <c r="G11" s="12"/>
      <c r="H11" s="42" t="str">
        <f>IF(G11=X!J10,"Да","Нет")</f>
        <v>Нет</v>
      </c>
      <c r="I11" s="46" t="s">
        <v>182</v>
      </c>
      <c r="J11" s="12"/>
      <c r="K11" s="42" t="str">
        <f>IF(J11=X!K10,"Да","Нет")</f>
        <v>Нет</v>
      </c>
      <c r="L11" s="44"/>
      <c r="M11" s="44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1024" x14ac:dyDescent="0.25">
      <c r="A12" s="110"/>
      <c r="B12" s="40">
        <v>3</v>
      </c>
      <c r="C12" s="41">
        <v>1000001</v>
      </c>
      <c r="D12" s="12"/>
      <c r="E12" s="42" t="str">
        <f>IF(D12=X!I11,"Да","Нет")</f>
        <v>Нет</v>
      </c>
      <c r="F12" s="41">
        <v>40</v>
      </c>
      <c r="G12" s="42"/>
      <c r="H12" s="42" t="str">
        <f>IF(G12=X!J11,"Да","Нет")</f>
        <v>Нет</v>
      </c>
      <c r="I12" s="46" t="s">
        <v>183</v>
      </c>
      <c r="J12" s="12"/>
      <c r="K12" s="42" t="str">
        <f>IF(J12=X!K11,"Да","Нет")</f>
        <v>Нет</v>
      </c>
      <c r="L12" s="44"/>
      <c r="M12" s="44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1024" x14ac:dyDescent="0.25">
      <c r="A13" s="110"/>
      <c r="B13" s="40">
        <v>4</v>
      </c>
      <c r="C13" s="47">
        <v>1011111</v>
      </c>
      <c r="D13" s="41"/>
      <c r="E13" s="42" t="str">
        <f>IF(D13=X!I12,"Да","Нет")</f>
        <v>Нет</v>
      </c>
      <c r="F13" s="41">
        <v>57</v>
      </c>
      <c r="G13" s="42"/>
      <c r="H13" s="42" t="str">
        <f>IF(G13=X!J12,"Да","Нет")</f>
        <v>Нет</v>
      </c>
      <c r="I13" s="46" t="s">
        <v>184</v>
      </c>
      <c r="J13" s="12"/>
      <c r="K13" s="42" t="str">
        <f>IF(J13=X!K12,"Да","Нет")</f>
        <v>Нет</v>
      </c>
      <c r="L13" s="44"/>
      <c r="M13" s="44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1024" x14ac:dyDescent="0.25">
      <c r="A14" s="110"/>
      <c r="B14" s="40">
        <v>5</v>
      </c>
      <c r="C14" s="47">
        <v>1111101</v>
      </c>
      <c r="D14" s="41"/>
      <c r="E14" s="42" t="str">
        <f>IF(D14=X!I13,"Да","Нет")</f>
        <v>Нет</v>
      </c>
      <c r="F14" s="47">
        <v>76</v>
      </c>
      <c r="G14" s="42"/>
      <c r="H14" s="42" t="str">
        <f>IF(G14=X!J13,"Да","Нет")</f>
        <v>Нет</v>
      </c>
      <c r="I14" s="46" t="s">
        <v>185</v>
      </c>
      <c r="J14" s="12"/>
      <c r="K14" s="42" t="str">
        <f>IF(J14=X!K13,"Да","Нет")</f>
        <v>Нет</v>
      </c>
      <c r="L14" s="44"/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1024" s="51" customFormat="1" x14ac:dyDescent="0.25">
      <c r="A15" s="23"/>
      <c r="B15" s="23"/>
      <c r="C15" s="48"/>
      <c r="D15" s="48"/>
      <c r="E15" s="48">
        <f>COUNTIF(E10:E14,"Да")</f>
        <v>0</v>
      </c>
      <c r="F15" s="48"/>
      <c r="G15"/>
      <c r="H15" s="48">
        <f>COUNTIF(H10:H14,"Да")</f>
        <v>0</v>
      </c>
      <c r="I15" s="48"/>
      <c r="J15"/>
      <c r="K15" s="48">
        <f>COUNTIF(K10:K14,"Да")</f>
        <v>0</v>
      </c>
      <c r="L15" s="49">
        <f>(E15+H15+K15)/15</f>
        <v>0</v>
      </c>
      <c r="M15" s="50">
        <f>IF(L15&gt;=0.8,5,IF(L15&gt;=0.6,4,IF(L15&gt;=0.4,3,2)))</f>
        <v>2</v>
      </c>
      <c r="AMH15"/>
      <c r="AMI15"/>
      <c r="AMJ15"/>
    </row>
    <row r="16" spans="1:1024" x14ac:dyDescent="0.25">
      <c r="A16" s="110">
        <v>3</v>
      </c>
      <c r="B16" s="40">
        <v>1</v>
      </c>
      <c r="C16" s="41">
        <v>100101</v>
      </c>
      <c r="D16" s="12"/>
      <c r="E16" s="42" t="str">
        <f>IF(D16=X!I15,"Да","Нет")</f>
        <v>Нет</v>
      </c>
      <c r="F16" s="41">
        <v>22</v>
      </c>
      <c r="G16" s="12"/>
      <c r="H16" s="42" t="str">
        <f>IF(G16=X!J15,"Да","Нет")</f>
        <v>Нет</v>
      </c>
      <c r="I16" s="43" t="s">
        <v>186</v>
      </c>
      <c r="J16" s="12"/>
      <c r="K16" s="42" t="str">
        <f>IF(J16=X!K15,"Да","Нет")</f>
        <v>Нет</v>
      </c>
      <c r="L16" s="44"/>
      <c r="M16" s="44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1024" x14ac:dyDescent="0.25">
      <c r="A17" s="110"/>
      <c r="B17" s="40">
        <v>2</v>
      </c>
      <c r="C17" s="41">
        <v>1000011</v>
      </c>
      <c r="D17" s="12"/>
      <c r="E17" s="42" t="str">
        <f>IF(D17=X!I16,"Да","Нет")</f>
        <v>Нет</v>
      </c>
      <c r="F17" s="41">
        <v>41</v>
      </c>
      <c r="G17" s="12"/>
      <c r="H17" s="42" t="str">
        <f>IF(G17=X!J16,"Да","Нет")</f>
        <v>Нет</v>
      </c>
      <c r="I17" s="46" t="s">
        <v>187</v>
      </c>
      <c r="J17" s="12"/>
      <c r="K17" s="42" t="str">
        <f>IF(J17=X!K16,"Да","Нет")</f>
        <v>Нет</v>
      </c>
      <c r="L17" s="44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1024" x14ac:dyDescent="0.25">
      <c r="A18" s="110"/>
      <c r="B18" s="40">
        <v>3</v>
      </c>
      <c r="C18" s="41">
        <v>1100001</v>
      </c>
      <c r="D18" s="12"/>
      <c r="E18" s="42" t="str">
        <f>IF(D18=X!I17,"Да","Нет")</f>
        <v>Нет</v>
      </c>
      <c r="F18" s="41">
        <v>60</v>
      </c>
      <c r="G18" s="42"/>
      <c r="H18" s="42" t="str">
        <f>IF(G18=X!J17,"Да","Нет")</f>
        <v>Нет</v>
      </c>
      <c r="I18" s="46" t="s">
        <v>188</v>
      </c>
      <c r="J18" s="12"/>
      <c r="K18" s="42" t="str">
        <f>IF(J18=X!K17,"Да","Нет")</f>
        <v>Нет</v>
      </c>
      <c r="L18" s="44"/>
      <c r="M18" s="44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1024" x14ac:dyDescent="0.25">
      <c r="A19" s="110"/>
      <c r="B19" s="40">
        <v>4</v>
      </c>
      <c r="C19" s="47">
        <v>1111111</v>
      </c>
      <c r="D19" s="41"/>
      <c r="E19" s="42" t="str">
        <f>IF(D19=X!I18,"Да","Нет")</f>
        <v>Нет</v>
      </c>
      <c r="F19" s="41">
        <v>77</v>
      </c>
      <c r="G19" s="42"/>
      <c r="H19" s="42" t="str">
        <f>IF(G19=X!J18,"Да","Нет")</f>
        <v>Нет</v>
      </c>
      <c r="I19" s="46" t="s">
        <v>189</v>
      </c>
      <c r="J19" s="12"/>
      <c r="K19" s="42" t="str">
        <f>IF(J19=X!K18,"Да","Нет")</f>
        <v>Нет</v>
      </c>
      <c r="L19" s="44"/>
      <c r="M19" s="44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1024" x14ac:dyDescent="0.25">
      <c r="A20" s="110"/>
      <c r="B20" s="40">
        <v>5</v>
      </c>
      <c r="C20" s="47">
        <v>10011101</v>
      </c>
      <c r="D20" s="41"/>
      <c r="E20" s="42" t="str">
        <f>IF(D20=X!I19,"Да","Нет")</f>
        <v>Нет</v>
      </c>
      <c r="F20" s="47">
        <v>116</v>
      </c>
      <c r="G20" s="42"/>
      <c r="H20" s="42" t="str">
        <f>IF(G20=X!J19,"Да","Нет")</f>
        <v>Нет</v>
      </c>
      <c r="I20" s="46" t="s">
        <v>190</v>
      </c>
      <c r="J20" s="12"/>
      <c r="K20" s="42" t="str">
        <f>IF(J20=X!K19,"Да","Нет")</f>
        <v>Нет</v>
      </c>
      <c r="L20" s="44"/>
      <c r="M20" s="4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1024" s="51" customFormat="1" x14ac:dyDescent="0.25">
      <c r="A21" s="23"/>
      <c r="B21" s="37"/>
      <c r="C21" s="48"/>
      <c r="D21" s="48"/>
      <c r="E21" s="48">
        <f>COUNTIF(E16:E20,"Да")</f>
        <v>0</v>
      </c>
      <c r="F21" s="48"/>
      <c r="G21"/>
      <c r="H21" s="48">
        <f>COUNTIF(H16:H20,"Да")</f>
        <v>0</v>
      </c>
      <c r="I21" s="48"/>
      <c r="J21"/>
      <c r="K21" s="48">
        <f>COUNTIF(K16:K20,"Да")</f>
        <v>0</v>
      </c>
      <c r="L21" s="49">
        <f>(E21+H21+K21)/15</f>
        <v>0</v>
      </c>
      <c r="M21" s="50">
        <f>IF(L21&gt;=0.8,5,IF(L21&gt;=0.6,4,IF(L21&gt;=0.4,3,2)))</f>
        <v>2</v>
      </c>
      <c r="AMH21"/>
      <c r="AMI21"/>
      <c r="AMJ21"/>
    </row>
    <row r="22" spans="1:1024" x14ac:dyDescent="0.25">
      <c r="A22" s="110">
        <v>4</v>
      </c>
      <c r="B22" s="40">
        <v>1</v>
      </c>
      <c r="C22" s="41">
        <v>1001</v>
      </c>
      <c r="D22" s="12"/>
      <c r="E22" s="42" t="str">
        <f>IF(D22=X!I21,"Да","Нет")</f>
        <v>Нет</v>
      </c>
      <c r="F22" s="41">
        <v>4</v>
      </c>
      <c r="G22" s="12"/>
      <c r="H22" s="42" t="str">
        <f>IF(G22=X!J21,"Да","Нет")</f>
        <v>Нет</v>
      </c>
      <c r="I22" s="43" t="s">
        <v>191</v>
      </c>
      <c r="J22" s="12"/>
      <c r="K22" s="42" t="str">
        <f>IF(J22=X!K21,"Да","Нет")</f>
        <v>Нет</v>
      </c>
      <c r="L22" s="44"/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1024" x14ac:dyDescent="0.25">
      <c r="A23" s="110"/>
      <c r="B23" s="40">
        <v>2</v>
      </c>
      <c r="C23" s="41">
        <v>100111</v>
      </c>
      <c r="D23" s="12"/>
      <c r="E23" s="42" t="str">
        <f>IF(D23=X!I22,"Да","Нет")</f>
        <v>Нет</v>
      </c>
      <c r="F23" s="41">
        <v>23</v>
      </c>
      <c r="G23" s="12"/>
      <c r="H23" s="42" t="str">
        <f>IF(G23=X!J22,"Да","Нет")</f>
        <v>Нет</v>
      </c>
      <c r="I23" s="46" t="s">
        <v>192</v>
      </c>
      <c r="J23" s="12"/>
      <c r="K23" s="42" t="str">
        <f>IF(J23=X!K22,"Да","Нет")</f>
        <v>Нет</v>
      </c>
      <c r="L23" s="44"/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1024" x14ac:dyDescent="0.25">
      <c r="A24" s="110"/>
      <c r="B24" s="40">
        <v>3</v>
      </c>
      <c r="C24" s="41">
        <v>1000101</v>
      </c>
      <c r="D24" s="12"/>
      <c r="E24" s="42" t="str">
        <f>IF(D24=X!I23,"Да","Нет")</f>
        <v>Нет</v>
      </c>
      <c r="F24" s="41">
        <v>42</v>
      </c>
      <c r="G24" s="42"/>
      <c r="H24" s="42" t="str">
        <f>IF(G24=X!J23,"Да","Нет")</f>
        <v>Нет</v>
      </c>
      <c r="I24" s="46" t="s">
        <v>193</v>
      </c>
      <c r="J24" s="12"/>
      <c r="K24" s="42" t="str">
        <f>IF(J24=X!K23,"Да","Нет")</f>
        <v>Нет</v>
      </c>
      <c r="L24" s="44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1024" x14ac:dyDescent="0.25">
      <c r="A25" s="110"/>
      <c r="B25" s="40">
        <v>4</v>
      </c>
      <c r="C25" s="47">
        <v>1100011</v>
      </c>
      <c r="D25" s="41"/>
      <c r="E25" s="42" t="str">
        <f>IF(D25=X!I24,"Да","Нет")</f>
        <v>Нет</v>
      </c>
      <c r="F25" s="41">
        <v>61</v>
      </c>
      <c r="G25" s="42"/>
      <c r="H25" s="42" t="str">
        <f>IF(G25=X!J24,"Да","Нет")</f>
        <v>Нет</v>
      </c>
      <c r="I25" s="46" t="s">
        <v>194</v>
      </c>
      <c r="J25" s="12"/>
      <c r="K25" s="42" t="str">
        <f>IF(J25=X!K24,"Да","Нет")</f>
        <v>Нет</v>
      </c>
      <c r="L25" s="44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1024" x14ac:dyDescent="0.25">
      <c r="A26" s="110"/>
      <c r="B26" s="40">
        <v>5</v>
      </c>
      <c r="C26" s="47">
        <v>10000001</v>
      </c>
      <c r="D26" s="41"/>
      <c r="E26" s="42" t="str">
        <f>IF(D26=X!I25,"Да","Нет")</f>
        <v>Нет</v>
      </c>
      <c r="F26" s="47">
        <v>100</v>
      </c>
      <c r="G26" s="42"/>
      <c r="H26" s="42" t="str">
        <f>IF(G26=X!J25,"Да","Нет")</f>
        <v>Нет</v>
      </c>
      <c r="I26" s="46" t="s">
        <v>195</v>
      </c>
      <c r="J26" s="12"/>
      <c r="K26" s="42" t="str">
        <f>IF(J26=X!K25,"Да","Нет")</f>
        <v>Нет</v>
      </c>
      <c r="L26" s="44"/>
      <c r="M26" s="44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1024" s="51" customFormat="1" x14ac:dyDescent="0.25">
      <c r="A27" s="23"/>
      <c r="B27" s="23"/>
      <c r="C27" s="52"/>
      <c r="D27" s="48"/>
      <c r="E27" s="48">
        <f>COUNTIF(E22:E26,"Да")</f>
        <v>0</v>
      </c>
      <c r="F27" s="48"/>
      <c r="G27" s="48"/>
      <c r="H27" s="48">
        <f>COUNTIF(H22:H26,"Да")</f>
        <v>0</v>
      </c>
      <c r="I27" s="48"/>
      <c r="J27" s="52"/>
      <c r="K27" s="48">
        <f>COUNTIF(K22:K26,"Да")</f>
        <v>0</v>
      </c>
      <c r="L27" s="49">
        <f>(E27+H27+K27)/15</f>
        <v>0</v>
      </c>
      <c r="M27" s="50">
        <f>IF(L27&gt;=0.8,5,IF(L27&gt;=0.6,4,IF(L27&gt;=0.4,3,2)))</f>
        <v>2</v>
      </c>
      <c r="AMH27"/>
      <c r="AMI27"/>
      <c r="AMJ27"/>
    </row>
    <row r="28" spans="1:1024" x14ac:dyDescent="0.25">
      <c r="A28" s="110">
        <v>5</v>
      </c>
      <c r="B28" s="40">
        <v>1</v>
      </c>
      <c r="C28" s="41">
        <v>1011</v>
      </c>
      <c r="D28" s="12"/>
      <c r="E28" s="42" t="str">
        <f>IF(D28=X!I27,"Да","Нет")</f>
        <v>Нет</v>
      </c>
      <c r="F28" s="41">
        <v>5</v>
      </c>
      <c r="G28" s="12"/>
      <c r="H28" s="42" t="str">
        <f>IF(G28=X!J27,"Да","Нет")</f>
        <v>Нет</v>
      </c>
      <c r="I28" s="43" t="s">
        <v>196</v>
      </c>
      <c r="J28" s="12"/>
      <c r="K28" s="42" t="str">
        <f>IF(J28=X!K27,"Да","Нет")</f>
        <v>Нет</v>
      </c>
      <c r="L28" s="44"/>
      <c r="M28" s="44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1024" x14ac:dyDescent="0.25">
      <c r="A29" s="110"/>
      <c r="B29" s="40">
        <v>2</v>
      </c>
      <c r="C29" s="41">
        <v>101001</v>
      </c>
      <c r="D29" s="12"/>
      <c r="E29" s="42" t="str">
        <f>IF(D29=X!I28,"Да","Нет")</f>
        <v>Нет</v>
      </c>
      <c r="F29" s="41">
        <v>24</v>
      </c>
      <c r="G29" s="12"/>
      <c r="H29" s="42" t="str">
        <f>IF(G29=X!J28,"Да","Нет")</f>
        <v>Нет</v>
      </c>
      <c r="I29" s="46" t="s">
        <v>197</v>
      </c>
      <c r="J29" s="12"/>
      <c r="K29" s="42" t="str">
        <f>IF(J29=X!K28,"Да","Нет")</f>
        <v>Нет</v>
      </c>
      <c r="L29" s="44"/>
      <c r="M29" s="44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1024" x14ac:dyDescent="0.25">
      <c r="A30" s="110"/>
      <c r="B30" s="40">
        <v>3</v>
      </c>
      <c r="C30" s="41">
        <v>1000111</v>
      </c>
      <c r="D30" s="12"/>
      <c r="E30" s="42" t="str">
        <f>IF(D30=X!I29,"Да","Нет")</f>
        <v>Нет</v>
      </c>
      <c r="F30" s="41">
        <v>43</v>
      </c>
      <c r="G30" s="42"/>
      <c r="H30" s="42" t="str">
        <f>IF(G30=X!J29,"Да","Нет")</f>
        <v>Нет</v>
      </c>
      <c r="I30" s="46" t="s">
        <v>198</v>
      </c>
      <c r="J30" s="12"/>
      <c r="K30" s="42" t="str">
        <f>IF(J30=X!K29,"Да","Нет")</f>
        <v>Нет</v>
      </c>
      <c r="L30" s="44"/>
      <c r="M30" s="44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1024" x14ac:dyDescent="0.25">
      <c r="A31" s="110"/>
      <c r="B31" s="40">
        <v>4</v>
      </c>
      <c r="C31" s="47">
        <v>1100101</v>
      </c>
      <c r="D31" s="41"/>
      <c r="E31" s="42" t="str">
        <f>IF(D31=X!I30,"Да","Нет")</f>
        <v>Нет</v>
      </c>
      <c r="F31" s="41">
        <v>62</v>
      </c>
      <c r="G31" s="42"/>
      <c r="H31" s="42" t="str">
        <f>IF(G31=X!J30,"Да","Нет")</f>
        <v>Нет</v>
      </c>
      <c r="I31" s="46" t="s">
        <v>199</v>
      </c>
      <c r="J31" s="12"/>
      <c r="K31" s="42" t="str">
        <f>IF(J31=X!K30,"Да","Нет")</f>
        <v>Нет</v>
      </c>
      <c r="L31" s="44"/>
      <c r="M31" s="44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1024" x14ac:dyDescent="0.25">
      <c r="A32" s="110"/>
      <c r="B32" s="40">
        <v>5</v>
      </c>
      <c r="C32" s="47">
        <v>10000011</v>
      </c>
      <c r="D32" s="41"/>
      <c r="E32" s="42" t="str">
        <f>IF(D32=X!I31,"Да","Нет")</f>
        <v>Нет</v>
      </c>
      <c r="F32" s="47">
        <v>101</v>
      </c>
      <c r="G32" s="42"/>
      <c r="H32" s="42" t="str">
        <f>IF(G32=X!J31,"Да","Нет")</f>
        <v>Нет</v>
      </c>
      <c r="I32" s="46" t="s">
        <v>200</v>
      </c>
      <c r="J32" s="12"/>
      <c r="K32" s="42" t="str">
        <f>IF(J32=X!K31,"Да","Нет")</f>
        <v>Нет</v>
      </c>
      <c r="L32" s="44"/>
      <c r="M32" s="4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1024" s="51" customFormat="1" x14ac:dyDescent="0.25">
      <c r="A33" s="23"/>
      <c r="B33" s="23"/>
      <c r="C33" s="48"/>
      <c r="D33" s="48"/>
      <c r="E33" s="48">
        <f>COUNTIF(E28:E32,"Да")</f>
        <v>0</v>
      </c>
      <c r="F33" s="48"/>
      <c r="G33" s="48"/>
      <c r="H33" s="48">
        <f>COUNTIF(H28:H32,"Да")</f>
        <v>0</v>
      </c>
      <c r="I33" s="48"/>
      <c r="J33" s="52"/>
      <c r="K33" s="48">
        <f>COUNTIF(K28:K32,"Да")</f>
        <v>0</v>
      </c>
      <c r="L33" s="49">
        <f>(E33+H33+K33)/15</f>
        <v>0</v>
      </c>
      <c r="M33" s="50">
        <f>IF(L33&gt;=0.8,5,IF(L33&gt;=0.6,4,IF(L33&gt;=0.4,3,2)))</f>
        <v>2</v>
      </c>
      <c r="AMH33"/>
      <c r="AMI33"/>
      <c r="AMJ33"/>
    </row>
    <row r="34" spans="1:1024" x14ac:dyDescent="0.25">
      <c r="A34" s="110">
        <v>6</v>
      </c>
      <c r="B34" s="40">
        <v>1</v>
      </c>
      <c r="C34" s="41">
        <v>1101</v>
      </c>
      <c r="D34" s="12"/>
      <c r="E34" s="42" t="str">
        <f>IF(D34=X!I33,"Да","Нет")</f>
        <v>Нет</v>
      </c>
      <c r="F34" s="41">
        <v>6</v>
      </c>
      <c r="G34" s="12"/>
      <c r="H34" s="42" t="str">
        <f>IF(G34=X!J33,"Да","Нет")</f>
        <v>Нет</v>
      </c>
      <c r="I34" s="43" t="s">
        <v>201</v>
      </c>
      <c r="J34" s="12"/>
      <c r="K34" s="42" t="str">
        <f>IF(J34=X!K33,"Да","Нет")</f>
        <v>Нет</v>
      </c>
      <c r="L34" s="44"/>
      <c r="M34" s="44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1024" x14ac:dyDescent="0.25">
      <c r="A35" s="110"/>
      <c r="B35" s="40">
        <v>2</v>
      </c>
      <c r="C35" s="41">
        <v>101011</v>
      </c>
      <c r="D35" s="12"/>
      <c r="E35" s="42" t="str">
        <f>IF(D35=X!I34,"Да","Нет")</f>
        <v>Нет</v>
      </c>
      <c r="F35" s="41">
        <v>25</v>
      </c>
      <c r="G35" s="12"/>
      <c r="H35" s="42" t="str">
        <f>IF(G35=X!J34,"Да","Нет")</f>
        <v>Нет</v>
      </c>
      <c r="I35" s="46" t="s">
        <v>202</v>
      </c>
      <c r="J35" s="12"/>
      <c r="K35" s="42" t="str">
        <f>IF(J35=X!K34,"Да","Нет")</f>
        <v>Нет</v>
      </c>
      <c r="L35" s="44"/>
      <c r="M35" s="44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1024" x14ac:dyDescent="0.25">
      <c r="A36" s="110"/>
      <c r="B36" s="40">
        <v>3</v>
      </c>
      <c r="C36" s="41">
        <v>1001001</v>
      </c>
      <c r="D36" s="12"/>
      <c r="E36" s="42" t="str">
        <f>IF(D36=X!I35,"Да","Нет")</f>
        <v>Нет</v>
      </c>
      <c r="F36" s="41">
        <v>44</v>
      </c>
      <c r="G36" s="42"/>
      <c r="H36" s="42" t="str">
        <f>IF(G36=X!J35,"Да","Нет")</f>
        <v>Нет</v>
      </c>
      <c r="I36" s="46" t="s">
        <v>203</v>
      </c>
      <c r="J36" s="12"/>
      <c r="K36" s="42" t="str">
        <f>IF(J36=X!K35,"Да","Нет")</f>
        <v>Нет</v>
      </c>
      <c r="L36" s="44"/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1024" x14ac:dyDescent="0.25">
      <c r="A37" s="110"/>
      <c r="B37" s="40">
        <v>4</v>
      </c>
      <c r="C37" s="47">
        <v>1100111</v>
      </c>
      <c r="D37" s="41"/>
      <c r="E37" s="42" t="str">
        <f>IF(D37=X!I36,"Да","Нет")</f>
        <v>Нет</v>
      </c>
      <c r="F37" s="41">
        <v>63</v>
      </c>
      <c r="G37" s="42"/>
      <c r="H37" s="42" t="str">
        <f>IF(G37=X!J36,"Да","Нет")</f>
        <v>Нет</v>
      </c>
      <c r="I37" s="46" t="s">
        <v>204</v>
      </c>
      <c r="J37" s="12"/>
      <c r="K37" s="42" t="str">
        <f>IF(J37=X!K36,"Да","Нет")</f>
        <v>Нет</v>
      </c>
      <c r="L37" s="44"/>
      <c r="M37" s="44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1024" x14ac:dyDescent="0.25">
      <c r="A38" s="110"/>
      <c r="B38" s="40">
        <v>5</v>
      </c>
      <c r="C38" s="47">
        <v>10000101</v>
      </c>
      <c r="D38" s="41"/>
      <c r="E38" s="42" t="str">
        <f>IF(D38=X!I37,"Да","Нет")</f>
        <v>Нет</v>
      </c>
      <c r="F38" s="47">
        <v>102</v>
      </c>
      <c r="G38" s="42"/>
      <c r="H38" s="42" t="str">
        <f>IF(G38=X!J37,"Да","Нет")</f>
        <v>Нет</v>
      </c>
      <c r="I38" s="46" t="s">
        <v>205</v>
      </c>
      <c r="J38" s="12"/>
      <c r="K38" s="42" t="str">
        <f>IF(J38=X!K37,"Да","Нет")</f>
        <v>Нет</v>
      </c>
      <c r="L38" s="44"/>
      <c r="M38" s="44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1024" s="51" customFormat="1" x14ac:dyDescent="0.25">
      <c r="A39" s="23"/>
      <c r="B39" s="23"/>
      <c r="C39" s="48"/>
      <c r="D39" s="48"/>
      <c r="E39" s="48">
        <f>COUNTIF(E34:E38,"Да")</f>
        <v>0</v>
      </c>
      <c r="F39" s="48"/>
      <c r="G39" s="48"/>
      <c r="H39" s="48">
        <f>COUNTIF(H34:H38,"Да")</f>
        <v>0</v>
      </c>
      <c r="I39" s="48"/>
      <c r="J39" s="52"/>
      <c r="K39" s="48">
        <f>COUNTIF(K34:K38,"Да")</f>
        <v>0</v>
      </c>
      <c r="L39" s="49">
        <f>(E39+H39+K39)/15</f>
        <v>0</v>
      </c>
      <c r="M39" s="50">
        <f>IF(L39&gt;=0.8,5,IF(L39&gt;=0.6,4,IF(L39&gt;=0.4,3,2)))</f>
        <v>2</v>
      </c>
      <c r="AMH39"/>
      <c r="AMI39"/>
      <c r="AMJ39"/>
    </row>
    <row r="40" spans="1:1024" x14ac:dyDescent="0.25">
      <c r="A40" s="110">
        <v>7</v>
      </c>
      <c r="B40" s="40">
        <v>1</v>
      </c>
      <c r="C40" s="41">
        <v>1111</v>
      </c>
      <c r="D40" s="12"/>
      <c r="E40" s="42" t="str">
        <f>IF(D40=X!I39,"Да","Нет")</f>
        <v>Нет</v>
      </c>
      <c r="F40" s="41">
        <v>7</v>
      </c>
      <c r="G40" s="12"/>
      <c r="H40" s="42" t="str">
        <f>IF(G40=X!J39,"Да","Нет")</f>
        <v>Нет</v>
      </c>
      <c r="I40" s="43" t="s">
        <v>206</v>
      </c>
      <c r="J40" s="12"/>
      <c r="K40" s="42" t="str">
        <f>IF(J40=X!K39,"Да","Нет")</f>
        <v>Нет</v>
      </c>
      <c r="L40" s="44"/>
      <c r="M40" s="44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1024" x14ac:dyDescent="0.25">
      <c r="A41" s="110"/>
      <c r="B41" s="40">
        <v>2</v>
      </c>
      <c r="C41" s="41">
        <v>101101</v>
      </c>
      <c r="D41" s="12"/>
      <c r="E41" s="42" t="str">
        <f>IF(D41=X!I40,"Да","Нет")</f>
        <v>Нет</v>
      </c>
      <c r="F41" s="41">
        <v>26</v>
      </c>
      <c r="G41" s="12"/>
      <c r="H41" s="42" t="str">
        <f>IF(G41=X!J40,"Да","Нет")</f>
        <v>Нет</v>
      </c>
      <c r="I41" s="46" t="s">
        <v>207</v>
      </c>
      <c r="J41" s="12"/>
      <c r="K41" s="42" t="str">
        <f>IF(J41=X!K40,"Да","Нет")</f>
        <v>Нет</v>
      </c>
      <c r="L41" s="44"/>
      <c r="M41" s="44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1024" x14ac:dyDescent="0.25">
      <c r="A42" s="110"/>
      <c r="B42" s="40">
        <v>3</v>
      </c>
      <c r="C42" s="41">
        <v>1001011</v>
      </c>
      <c r="D42" s="12"/>
      <c r="E42" s="42" t="str">
        <f>IF(D42=X!I41,"Да","Нет")</f>
        <v>Нет</v>
      </c>
      <c r="F42" s="41">
        <v>45</v>
      </c>
      <c r="G42" s="42"/>
      <c r="H42" s="42" t="str">
        <f>IF(G42=X!J41,"Да","Нет")</f>
        <v>Нет</v>
      </c>
      <c r="I42" s="46" t="s">
        <v>208</v>
      </c>
      <c r="J42" s="12"/>
      <c r="K42" s="42" t="str">
        <f>IF(J42=X!K41,"Да","Нет")</f>
        <v>Нет</v>
      </c>
      <c r="L42" s="44"/>
      <c r="M42" s="44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1024" x14ac:dyDescent="0.25">
      <c r="A43" s="110"/>
      <c r="B43" s="40">
        <v>4</v>
      </c>
      <c r="C43" s="47">
        <v>1101001</v>
      </c>
      <c r="D43" s="41"/>
      <c r="E43" s="42" t="str">
        <f>IF(D43=X!I42,"Да","Нет")</f>
        <v>Нет</v>
      </c>
      <c r="F43" s="41">
        <v>64</v>
      </c>
      <c r="G43" s="42"/>
      <c r="H43" s="42" t="str">
        <f>IF(G43=X!J42,"Да","Нет")</f>
        <v>Нет</v>
      </c>
      <c r="I43" s="46" t="s">
        <v>209</v>
      </c>
      <c r="J43" s="12"/>
      <c r="K43" s="42" t="str">
        <f>IF(J43=X!K42,"Да","Нет")</f>
        <v>Нет</v>
      </c>
      <c r="L43" s="44"/>
      <c r="M43" s="44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024" x14ac:dyDescent="0.25">
      <c r="A44" s="110"/>
      <c r="B44" s="40">
        <v>5</v>
      </c>
      <c r="C44" s="47">
        <v>10000111</v>
      </c>
      <c r="D44" s="41"/>
      <c r="E44" s="42" t="str">
        <f>IF(D44=X!I43,"Да","Нет")</f>
        <v>Нет</v>
      </c>
      <c r="F44" s="47">
        <v>103</v>
      </c>
      <c r="G44" s="42"/>
      <c r="H44" s="42" t="str">
        <f>IF(G44=X!J43,"Да","Нет")</f>
        <v>Нет</v>
      </c>
      <c r="I44" s="46" t="s">
        <v>210</v>
      </c>
      <c r="J44" s="12"/>
      <c r="K44" s="42" t="str">
        <f>IF(J44=X!K43,"Да","Нет")</f>
        <v>Нет</v>
      </c>
      <c r="L44" s="44"/>
      <c r="M44" s="44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1024" s="51" customFormat="1" x14ac:dyDescent="0.25">
      <c r="A45" s="23"/>
      <c r="B45" s="23"/>
      <c r="C45" s="48"/>
      <c r="D45" s="48"/>
      <c r="E45" s="48">
        <f>COUNTIF(E40:E44,"Да")</f>
        <v>0</v>
      </c>
      <c r="F45" s="48"/>
      <c r="G45"/>
      <c r="H45" s="48">
        <f>COUNTIF(H40:H44,"Да")</f>
        <v>0</v>
      </c>
      <c r="I45" s="48"/>
      <c r="J45" s="52"/>
      <c r="K45" s="48">
        <f>COUNTIF(K40:K44,"Да")</f>
        <v>0</v>
      </c>
      <c r="L45" s="49">
        <f>(E45+H45+K45)/15</f>
        <v>0</v>
      </c>
      <c r="M45" s="50">
        <f>IF(L45&gt;=0.8,5,IF(L45&gt;=0.6,4,IF(L45&gt;=0.4,3,2)))</f>
        <v>2</v>
      </c>
      <c r="AMH45"/>
      <c r="AMI45"/>
      <c r="AMJ45"/>
    </row>
    <row r="46" spans="1:1024" x14ac:dyDescent="0.25">
      <c r="A46" s="110">
        <v>8</v>
      </c>
      <c r="B46" s="40">
        <v>1</v>
      </c>
      <c r="C46" s="41">
        <v>10001</v>
      </c>
      <c r="D46" s="12"/>
      <c r="E46" s="42" t="str">
        <f>IF(D46=X!I45,"Да","Нет")</f>
        <v>Нет</v>
      </c>
      <c r="F46" s="41">
        <v>10</v>
      </c>
      <c r="G46" s="12"/>
      <c r="H46" s="42" t="str">
        <f>IF(G46=X!J45,"Да","Нет")</f>
        <v>Нет</v>
      </c>
      <c r="I46" s="43" t="s">
        <v>211</v>
      </c>
      <c r="J46" s="12"/>
      <c r="K46" s="42" t="str">
        <f>IF(J46=X!K45,"Да","Нет")</f>
        <v>Нет</v>
      </c>
      <c r="L46" s="44"/>
      <c r="M46" s="44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1024" x14ac:dyDescent="0.25">
      <c r="A47" s="110"/>
      <c r="B47" s="40">
        <v>2</v>
      </c>
      <c r="C47" s="41">
        <v>101111</v>
      </c>
      <c r="D47" s="12"/>
      <c r="E47" s="42" t="str">
        <f>IF(D47=X!I46,"Да","Нет")</f>
        <v>Нет</v>
      </c>
      <c r="F47" s="41">
        <v>27</v>
      </c>
      <c r="G47" s="12"/>
      <c r="H47" s="42" t="str">
        <f>IF(G47=X!J46,"Да","Нет")</f>
        <v>Нет</v>
      </c>
      <c r="I47" s="46" t="s">
        <v>212</v>
      </c>
      <c r="J47" s="12"/>
      <c r="K47" s="42" t="str">
        <f>IF(J47=X!K46,"Да","Нет")</f>
        <v>Нет</v>
      </c>
      <c r="L47" s="44"/>
      <c r="M47" s="44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1024" x14ac:dyDescent="0.25">
      <c r="A48" s="110"/>
      <c r="B48" s="40">
        <v>3</v>
      </c>
      <c r="C48" s="41">
        <v>1001101</v>
      </c>
      <c r="D48" s="12"/>
      <c r="E48" s="42" t="str">
        <f>IF(D48=X!I47,"Да","Нет")</f>
        <v>Нет</v>
      </c>
      <c r="F48" s="41">
        <v>46</v>
      </c>
      <c r="G48" s="42"/>
      <c r="H48" s="42" t="str">
        <f>IF(G48=X!J47,"Да","Нет")</f>
        <v>Нет</v>
      </c>
      <c r="I48" s="46" t="s">
        <v>213</v>
      </c>
      <c r="J48" s="12"/>
      <c r="K48" s="42" t="str">
        <f>IF(J48=X!K47,"Да","Нет")</f>
        <v>Нет</v>
      </c>
      <c r="L48" s="44"/>
      <c r="M48" s="44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1024" x14ac:dyDescent="0.25">
      <c r="A49" s="110"/>
      <c r="B49" s="40">
        <v>4</v>
      </c>
      <c r="C49" s="47">
        <v>1101011</v>
      </c>
      <c r="D49" s="41"/>
      <c r="E49" s="42" t="str">
        <f>IF(D49=X!I48,"Да","Нет")</f>
        <v>Нет</v>
      </c>
      <c r="F49" s="41">
        <v>65</v>
      </c>
      <c r="G49" s="42"/>
      <c r="H49" s="42" t="str">
        <f>IF(G49=X!J48,"Да","Нет")</f>
        <v>Нет</v>
      </c>
      <c r="I49" s="46" t="s">
        <v>214</v>
      </c>
      <c r="J49" s="12"/>
      <c r="K49" s="42" t="str">
        <f>IF(J49=X!K48,"Да","Нет")</f>
        <v>Нет</v>
      </c>
      <c r="L49" s="44"/>
      <c r="M49" s="44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1024" x14ac:dyDescent="0.25">
      <c r="A50" s="110"/>
      <c r="B50" s="40">
        <v>5</v>
      </c>
      <c r="C50" s="47">
        <v>10001001</v>
      </c>
      <c r="D50" s="41"/>
      <c r="E50" s="42" t="str">
        <f>IF(D50=X!I49,"Да","Нет")</f>
        <v>Нет</v>
      </c>
      <c r="F50" s="47">
        <v>104</v>
      </c>
      <c r="G50" s="42"/>
      <c r="H50" s="42" t="str">
        <f>IF(G50=X!J49,"Да","Нет")</f>
        <v>Нет</v>
      </c>
      <c r="I50" s="46" t="s">
        <v>215</v>
      </c>
      <c r="J50" s="12"/>
      <c r="K50" s="42" t="str">
        <f>IF(J50=X!K49,"Да","Нет")</f>
        <v>Нет</v>
      </c>
      <c r="L50" s="44"/>
      <c r="M50" s="44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1024" s="51" customFormat="1" x14ac:dyDescent="0.25">
      <c r="A51" s="23"/>
      <c r="B51" s="23"/>
      <c r="C51" s="48"/>
      <c r="D51" s="48"/>
      <c r="E51" s="48">
        <f>COUNTIF(E46:E50,"Да")</f>
        <v>0</v>
      </c>
      <c r="F51" s="48"/>
      <c r="G51"/>
      <c r="H51" s="48">
        <f>COUNTIF(H46:H50,"Да")</f>
        <v>0</v>
      </c>
      <c r="I51" s="48"/>
      <c r="J51" s="52"/>
      <c r="K51" s="48">
        <f>COUNTIF(K46:K50,"Да")</f>
        <v>0</v>
      </c>
      <c r="L51" s="49">
        <f>(E51+H51+K51)/15</f>
        <v>0</v>
      </c>
      <c r="M51" s="50">
        <f>IF(L51&gt;=0.8,5,IF(L51&gt;=0.6,4,IF(L51&gt;=0.4,3,2)))</f>
        <v>2</v>
      </c>
      <c r="AMH51"/>
      <c r="AMI51"/>
      <c r="AMJ51"/>
    </row>
    <row r="52" spans="1:1024" x14ac:dyDescent="0.25">
      <c r="A52" s="110">
        <v>9</v>
      </c>
      <c r="B52" s="40">
        <v>1</v>
      </c>
      <c r="C52" s="41">
        <v>10011</v>
      </c>
      <c r="D52" s="12"/>
      <c r="E52" s="42" t="str">
        <f>IF(D52=X!I51,"Да","Нет")</f>
        <v>Нет</v>
      </c>
      <c r="F52" s="41">
        <v>11</v>
      </c>
      <c r="G52" s="12"/>
      <c r="H52" s="42" t="str">
        <f>IF(G52=X!J51,"Да","Нет")</f>
        <v>Нет</v>
      </c>
      <c r="I52" s="43" t="s">
        <v>216</v>
      </c>
      <c r="J52" s="12"/>
      <c r="K52" s="42" t="str">
        <f>IF(J52=X!K51,"Да","Нет")</f>
        <v>Нет</v>
      </c>
      <c r="L52" s="44"/>
      <c r="M52" s="44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1024" x14ac:dyDescent="0.25">
      <c r="A53" s="110"/>
      <c r="B53" s="40">
        <v>2</v>
      </c>
      <c r="C53" s="41">
        <v>110001</v>
      </c>
      <c r="D53" s="12"/>
      <c r="E53" s="42" t="str">
        <f>IF(D53=X!I52,"Да","Нет")</f>
        <v>Нет</v>
      </c>
      <c r="F53" s="41">
        <v>30</v>
      </c>
      <c r="G53" s="12"/>
      <c r="H53" s="42" t="str">
        <f>IF(G53=X!J52,"Да","Нет")</f>
        <v>Нет</v>
      </c>
      <c r="I53" s="46" t="s">
        <v>217</v>
      </c>
      <c r="J53" s="12"/>
      <c r="K53" s="42" t="str">
        <f>IF(J53=X!K52,"Да","Нет")</f>
        <v>Нет</v>
      </c>
      <c r="L53" s="44"/>
      <c r="M53" s="44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1024" x14ac:dyDescent="0.25">
      <c r="A54" s="110"/>
      <c r="B54" s="40">
        <v>3</v>
      </c>
      <c r="C54" s="41">
        <v>1001111</v>
      </c>
      <c r="D54" s="12"/>
      <c r="E54" s="42" t="str">
        <f>IF(D54=X!I53,"Да","Нет")</f>
        <v>Нет</v>
      </c>
      <c r="F54" s="41">
        <v>47</v>
      </c>
      <c r="G54" s="42"/>
      <c r="H54" s="42" t="str">
        <f>IF(G54=X!J53,"Да","Нет")</f>
        <v>Нет</v>
      </c>
      <c r="I54" s="46" t="s">
        <v>218</v>
      </c>
      <c r="J54" s="12"/>
      <c r="K54" s="42" t="str">
        <f>IF(J54=X!K53,"Да","Нет")</f>
        <v>Нет</v>
      </c>
      <c r="L54" s="44"/>
      <c r="M54" s="44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1024" x14ac:dyDescent="0.25">
      <c r="A55" s="110"/>
      <c r="B55" s="40">
        <v>4</v>
      </c>
      <c r="C55" s="47">
        <v>1101101</v>
      </c>
      <c r="D55" s="41"/>
      <c r="E55" s="42" t="str">
        <f>IF(D55=X!I54,"Да","Нет")</f>
        <v>Нет</v>
      </c>
      <c r="F55" s="41">
        <v>66</v>
      </c>
      <c r="G55" s="42"/>
      <c r="H55" s="42" t="str">
        <f>IF(G55=X!J54,"Да","Нет")</f>
        <v>Нет</v>
      </c>
      <c r="I55" s="46" t="s">
        <v>219</v>
      </c>
      <c r="J55" s="12"/>
      <c r="K55" s="42" t="str">
        <f>IF(J55=X!K54,"Да","Нет")</f>
        <v>Нет</v>
      </c>
      <c r="L55" s="44"/>
      <c r="M55" s="44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1024" x14ac:dyDescent="0.25">
      <c r="A56" s="110"/>
      <c r="B56" s="40">
        <v>5</v>
      </c>
      <c r="C56" s="47">
        <v>10001011</v>
      </c>
      <c r="D56" s="41"/>
      <c r="E56" s="42" t="str">
        <f>IF(D56=X!I55,"Да","Нет")</f>
        <v>Нет</v>
      </c>
      <c r="F56" s="47">
        <v>105</v>
      </c>
      <c r="G56" s="42"/>
      <c r="H56" s="42" t="str">
        <f>IF(G56=X!J55,"Да","Нет")</f>
        <v>Нет</v>
      </c>
      <c r="I56" s="46" t="s">
        <v>220</v>
      </c>
      <c r="J56" s="12"/>
      <c r="K56" s="42" t="str">
        <f>IF(J56=X!K55,"Да","Нет")</f>
        <v>Нет</v>
      </c>
      <c r="L56" s="44"/>
      <c r="M56" s="44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1024" s="51" customFormat="1" x14ac:dyDescent="0.25">
      <c r="A57" s="23"/>
      <c r="B57" s="23"/>
      <c r="C57" s="48"/>
      <c r="D57" s="48"/>
      <c r="E57" s="48">
        <f>COUNTIF(E52:E56,"Да")</f>
        <v>0</v>
      </c>
      <c r="F57" s="48"/>
      <c r="G57" s="48"/>
      <c r="H57" s="48">
        <f>COUNTIF(H52:H56,"Да")</f>
        <v>0</v>
      </c>
      <c r="I57" s="48"/>
      <c r="J57" s="52"/>
      <c r="K57" s="48">
        <f>COUNTIF(K52:K56,"Да")</f>
        <v>0</v>
      </c>
      <c r="L57" s="49">
        <f>(E57+H57+K57)/15</f>
        <v>0</v>
      </c>
      <c r="M57" s="50">
        <f>IF(L57&gt;=0.8,5,IF(L57&gt;=0.6,4,IF(L57&gt;=0.4,3,2)))</f>
        <v>2</v>
      </c>
      <c r="AMH57"/>
      <c r="AMI57"/>
      <c r="AMJ57"/>
    </row>
    <row r="58" spans="1:1024" x14ac:dyDescent="0.25">
      <c r="A58" s="110">
        <v>10</v>
      </c>
      <c r="B58" s="40">
        <v>1</v>
      </c>
      <c r="C58" s="41">
        <v>10101</v>
      </c>
      <c r="D58" s="12"/>
      <c r="E58" s="42" t="str">
        <f>IF(D58=X!I57,"Да","Нет")</f>
        <v>Нет</v>
      </c>
      <c r="F58" s="41">
        <v>12</v>
      </c>
      <c r="G58" s="12"/>
      <c r="H58" s="42" t="str">
        <f>IF(G58=X!J57,"Да","Нет")</f>
        <v>Нет</v>
      </c>
      <c r="I58" s="43" t="s">
        <v>221</v>
      </c>
      <c r="J58" s="12"/>
      <c r="K58" s="42" t="str">
        <f>IF(J58=X!K57,"Да","Нет")</f>
        <v>Нет</v>
      </c>
      <c r="L58" s="44"/>
      <c r="M58" s="44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</row>
    <row r="59" spans="1:1024" x14ac:dyDescent="0.25">
      <c r="A59" s="110"/>
      <c r="B59" s="40">
        <v>2</v>
      </c>
      <c r="C59" s="41">
        <v>110011</v>
      </c>
      <c r="D59" s="12"/>
      <c r="E59" s="42" t="str">
        <f>IF(D59=X!I58,"Да","Нет")</f>
        <v>Нет</v>
      </c>
      <c r="F59" s="41">
        <v>31</v>
      </c>
      <c r="G59" s="12"/>
      <c r="H59" s="42" t="str">
        <f>IF(G59=X!J58,"Да","Нет")</f>
        <v>Нет</v>
      </c>
      <c r="I59" s="46" t="s">
        <v>222</v>
      </c>
      <c r="J59" s="12"/>
      <c r="K59" s="42" t="str">
        <f>IF(J59=X!K58,"Да","Нет")</f>
        <v>Нет</v>
      </c>
      <c r="L59" s="44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  <row r="60" spans="1:1024" x14ac:dyDescent="0.25">
      <c r="A60" s="110"/>
      <c r="B60" s="40">
        <v>3</v>
      </c>
      <c r="C60" s="41">
        <v>1010001</v>
      </c>
      <c r="D60" s="12"/>
      <c r="E60" s="42" t="str">
        <f>IF(D60=X!I59,"Да","Нет")</f>
        <v>Нет</v>
      </c>
      <c r="F60" s="41">
        <v>50</v>
      </c>
      <c r="G60" s="42"/>
      <c r="H60" s="42" t="str">
        <f>IF(G60=X!J59,"Да","Нет")</f>
        <v>Нет</v>
      </c>
      <c r="I60" s="46" t="s">
        <v>223</v>
      </c>
      <c r="J60" s="12"/>
      <c r="K60" s="42" t="str">
        <f>IF(J60=X!K59,"Да","Нет")</f>
        <v>Нет</v>
      </c>
      <c r="L60" s="44"/>
      <c r="M60" s="44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</row>
    <row r="61" spans="1:1024" x14ac:dyDescent="0.25">
      <c r="A61" s="110"/>
      <c r="B61" s="40">
        <v>4</v>
      </c>
      <c r="C61" s="47">
        <v>1101111</v>
      </c>
      <c r="D61" s="41"/>
      <c r="E61" s="42" t="str">
        <f>IF(D61=X!I60,"Да","Нет")</f>
        <v>Нет</v>
      </c>
      <c r="F61" s="41">
        <v>67</v>
      </c>
      <c r="G61" s="42"/>
      <c r="H61" s="42" t="str">
        <f>IF(G61=X!J60,"Да","Нет")</f>
        <v>Нет</v>
      </c>
      <c r="I61" s="46" t="s">
        <v>224</v>
      </c>
      <c r="J61" s="12"/>
      <c r="K61" s="42" t="str">
        <f>IF(J61=X!K60,"Да","Нет")</f>
        <v>Нет</v>
      </c>
      <c r="L61" s="44"/>
      <c r="M61" s="44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1024" x14ac:dyDescent="0.25">
      <c r="A62" s="110"/>
      <c r="B62" s="40">
        <v>5</v>
      </c>
      <c r="C62" s="47">
        <v>10001101</v>
      </c>
      <c r="D62" s="41"/>
      <c r="E62" s="42" t="str">
        <f>IF(D62=X!I61,"Да","Нет")</f>
        <v>Нет</v>
      </c>
      <c r="F62" s="47">
        <v>106</v>
      </c>
      <c r="G62" s="42"/>
      <c r="H62" s="42" t="str">
        <f>IF(G62=X!J61,"Да","Нет")</f>
        <v>Нет</v>
      </c>
      <c r="I62" s="46" t="s">
        <v>225</v>
      </c>
      <c r="J62" s="12"/>
      <c r="K62" s="42" t="str">
        <f>IF(J62=X!K61,"Да","Нет")</f>
        <v>Нет</v>
      </c>
      <c r="L62" s="44"/>
      <c r="M62" s="44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1024" s="51" customFormat="1" x14ac:dyDescent="0.25">
      <c r="A63" s="23"/>
      <c r="B63" s="23"/>
      <c r="C63" s="48"/>
      <c r="D63" s="48"/>
      <c r="E63" s="48">
        <f>COUNTIF(E58:E62,"Да")</f>
        <v>0</v>
      </c>
      <c r="F63" s="48"/>
      <c r="G63" s="48"/>
      <c r="H63" s="48">
        <f>COUNTIF(H58:H62,"Да")</f>
        <v>0</v>
      </c>
      <c r="I63" s="48"/>
      <c r="J63" s="52"/>
      <c r="K63" s="48">
        <f>COUNTIF(K58:K62,"Да")</f>
        <v>0</v>
      </c>
      <c r="L63" s="49">
        <f>(E63+H63+K63)/15</f>
        <v>0</v>
      </c>
      <c r="M63" s="50">
        <f>IF(L63&gt;=0.8,5,IF(L63&gt;=0.6,4,IF(L63&gt;=0.4,3,2)))</f>
        <v>2</v>
      </c>
      <c r="AMH63"/>
      <c r="AMI63"/>
      <c r="AMJ63"/>
    </row>
    <row r="64" spans="1:1024" x14ac:dyDescent="0.25">
      <c r="A64" s="110">
        <v>11</v>
      </c>
      <c r="B64" s="40">
        <v>1</v>
      </c>
      <c r="C64" s="41">
        <v>10111</v>
      </c>
      <c r="D64" s="12"/>
      <c r="E64" s="42" t="str">
        <f>IF(D64=X!I63,"Да","Нет")</f>
        <v>Нет</v>
      </c>
      <c r="F64" s="41">
        <v>13</v>
      </c>
      <c r="G64" s="12"/>
      <c r="H64" s="42" t="str">
        <f>IF(G64=X!J63,"Да","Нет")</f>
        <v>Нет</v>
      </c>
      <c r="I64" s="43" t="s">
        <v>226</v>
      </c>
      <c r="J64" s="12"/>
      <c r="K64" s="42" t="str">
        <f>IF(J64=X!K63,"Да","Нет")</f>
        <v>Нет</v>
      </c>
      <c r="L64" s="44"/>
      <c r="M64" s="44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1024" x14ac:dyDescent="0.25">
      <c r="A65" s="110"/>
      <c r="B65" s="40">
        <v>2</v>
      </c>
      <c r="C65" s="41">
        <v>110101</v>
      </c>
      <c r="D65" s="12"/>
      <c r="E65" s="42" t="str">
        <f>IF(D65=X!I64,"Да","Нет")</f>
        <v>Нет</v>
      </c>
      <c r="F65" s="41">
        <v>32</v>
      </c>
      <c r="G65" s="12"/>
      <c r="H65" s="42" t="str">
        <f>IF(G65=X!J64,"Да","Нет")</f>
        <v>Нет</v>
      </c>
      <c r="I65" s="46" t="s">
        <v>227</v>
      </c>
      <c r="J65" s="12"/>
      <c r="K65" s="42" t="str">
        <f>IF(J65=X!K64,"Да","Нет")</f>
        <v>Нет</v>
      </c>
      <c r="L65" s="44"/>
      <c r="M65" s="44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1024" x14ac:dyDescent="0.25">
      <c r="A66" s="110"/>
      <c r="B66" s="40">
        <v>3</v>
      </c>
      <c r="C66" s="41">
        <v>1010011</v>
      </c>
      <c r="D66" s="12"/>
      <c r="E66" s="42" t="str">
        <f>IF(D66=X!I65,"Да","Нет")</f>
        <v>Нет</v>
      </c>
      <c r="F66" s="41">
        <v>51</v>
      </c>
      <c r="G66" s="42"/>
      <c r="H66" s="42" t="str">
        <f>IF(G66=X!J65,"Да","Нет")</f>
        <v>Нет</v>
      </c>
      <c r="I66" s="46" t="s">
        <v>228</v>
      </c>
      <c r="J66" s="12"/>
      <c r="K66" s="42" t="str">
        <f>IF(J66=X!K65,"Да","Нет")</f>
        <v>Нет</v>
      </c>
      <c r="L66" s="44"/>
      <c r="M66" s="44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1024" x14ac:dyDescent="0.25">
      <c r="A67" s="110"/>
      <c r="B67" s="40">
        <v>4</v>
      </c>
      <c r="C67" s="47">
        <v>1110001</v>
      </c>
      <c r="D67" s="41"/>
      <c r="E67" s="42" t="str">
        <f>IF(D67=X!I66,"Да","Нет")</f>
        <v>Нет</v>
      </c>
      <c r="F67" s="41">
        <v>70</v>
      </c>
      <c r="G67" s="42"/>
      <c r="H67" s="42" t="str">
        <f>IF(G67=X!J66,"Да","Нет")</f>
        <v>Нет</v>
      </c>
      <c r="I67" s="46" t="s">
        <v>229</v>
      </c>
      <c r="J67" s="12"/>
      <c r="K67" s="42" t="str">
        <f>IF(J67=X!K66,"Да","Нет")</f>
        <v>Нет</v>
      </c>
      <c r="L67" s="44"/>
      <c r="M67" s="44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1024" x14ac:dyDescent="0.25">
      <c r="A68" s="110"/>
      <c r="B68" s="40">
        <v>5</v>
      </c>
      <c r="C68" s="47">
        <v>10001111</v>
      </c>
      <c r="D68" s="41"/>
      <c r="E68" s="42" t="str">
        <f>IF(D68=X!I67,"Да","Нет")</f>
        <v>Нет</v>
      </c>
      <c r="F68" s="47">
        <v>107</v>
      </c>
      <c r="G68" s="42"/>
      <c r="H68" s="42" t="str">
        <f>IF(G68=X!J67,"Да","Нет")</f>
        <v>Нет</v>
      </c>
      <c r="I68" s="46" t="s">
        <v>230</v>
      </c>
      <c r="J68" s="12"/>
      <c r="K68" s="42" t="str">
        <f>IF(J68=X!K67,"Да","Нет")</f>
        <v>Нет</v>
      </c>
      <c r="L68" s="44"/>
      <c r="M68" s="44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1024" s="51" customFormat="1" x14ac:dyDescent="0.25">
      <c r="A69" s="23"/>
      <c r="B69" s="23"/>
      <c r="C69" s="48"/>
      <c r="D69" s="48"/>
      <c r="E69" s="48">
        <f>COUNTIF(E64:E68,"Да")</f>
        <v>0</v>
      </c>
      <c r="F69" s="48"/>
      <c r="G69" s="48"/>
      <c r="H69" s="48">
        <f>COUNTIF(H64:H68,"Да")</f>
        <v>0</v>
      </c>
      <c r="I69" s="48"/>
      <c r="J69" s="52"/>
      <c r="K69" s="48">
        <f>COUNTIF(K64:K68,"Да")</f>
        <v>0</v>
      </c>
      <c r="L69" s="49">
        <f>(E69+H69+K69)/15</f>
        <v>0</v>
      </c>
      <c r="M69" s="50">
        <f>IF(L69&gt;=0.8,5,IF(L69&gt;=0.6,4,IF(L69&gt;=0.4,3,2)))</f>
        <v>2</v>
      </c>
      <c r="AMH69"/>
      <c r="AMI69"/>
      <c r="AMJ69"/>
    </row>
    <row r="70" spans="1:1024" x14ac:dyDescent="0.25">
      <c r="A70" s="110">
        <v>12</v>
      </c>
      <c r="B70" s="40">
        <v>1</v>
      </c>
      <c r="C70" s="41">
        <v>11001</v>
      </c>
      <c r="D70" s="12"/>
      <c r="E70" s="42" t="str">
        <f>IF(D70=X!I69,"Да","Нет")</f>
        <v>Нет</v>
      </c>
      <c r="F70" s="41">
        <v>14</v>
      </c>
      <c r="G70" s="12"/>
      <c r="H70" s="42" t="str">
        <f>IF(G70=X!J69,"Да","Нет")</f>
        <v>Нет</v>
      </c>
      <c r="I70" s="43" t="s">
        <v>231</v>
      </c>
      <c r="J70" s="12"/>
      <c r="K70" s="42" t="str">
        <f>IF(J70=X!K69,"Да","Нет")</f>
        <v>Нет</v>
      </c>
      <c r="L70" s="44"/>
      <c r="M70" s="44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1024" x14ac:dyDescent="0.25">
      <c r="A71" s="110"/>
      <c r="B71" s="40">
        <v>2</v>
      </c>
      <c r="C71" s="41">
        <v>110111</v>
      </c>
      <c r="D71" s="12"/>
      <c r="E71" s="42" t="str">
        <f>IF(D71=X!I70,"Да","Нет")</f>
        <v>Нет</v>
      </c>
      <c r="F71" s="41">
        <v>33</v>
      </c>
      <c r="G71" s="12"/>
      <c r="H71" s="42" t="str">
        <f>IF(G71=X!J70,"Да","Нет")</f>
        <v>Нет</v>
      </c>
      <c r="I71" s="46" t="s">
        <v>232</v>
      </c>
      <c r="J71" s="12"/>
      <c r="K71" s="42" t="str">
        <f>IF(J71=X!K70,"Да","Нет")</f>
        <v>Нет</v>
      </c>
      <c r="L71" s="44"/>
      <c r="M71" s="44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1024" x14ac:dyDescent="0.25">
      <c r="A72" s="110"/>
      <c r="B72" s="40">
        <v>3</v>
      </c>
      <c r="C72" s="41">
        <v>1010101</v>
      </c>
      <c r="D72" s="12"/>
      <c r="E72" s="42" t="str">
        <f>IF(D72=X!I71,"Да","Нет")</f>
        <v>Нет</v>
      </c>
      <c r="F72" s="41">
        <v>52</v>
      </c>
      <c r="G72" s="42"/>
      <c r="H72" s="42" t="str">
        <f>IF(G72=X!J71,"Да","Нет")</f>
        <v>Нет</v>
      </c>
      <c r="I72" s="46" t="s">
        <v>233</v>
      </c>
      <c r="J72" s="12"/>
      <c r="K72" s="42" t="str">
        <f>IF(J72=X!K71,"Да","Нет")</f>
        <v>Нет</v>
      </c>
      <c r="L72" s="44"/>
      <c r="M72" s="44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1024" x14ac:dyDescent="0.25">
      <c r="A73" s="110"/>
      <c r="B73" s="40">
        <v>4</v>
      </c>
      <c r="C73" s="47">
        <v>1110011</v>
      </c>
      <c r="D73" s="41"/>
      <c r="E73" s="42" t="str">
        <f>IF(D73=X!I72,"Да","Нет")</f>
        <v>Нет</v>
      </c>
      <c r="F73" s="41">
        <v>71</v>
      </c>
      <c r="G73" s="42"/>
      <c r="H73" s="42" t="str">
        <f>IF(G73=X!J72,"Да","Нет")</f>
        <v>Нет</v>
      </c>
      <c r="I73" s="46" t="s">
        <v>234</v>
      </c>
      <c r="J73" s="12"/>
      <c r="K73" s="42" t="str">
        <f>IF(J73=X!K72,"Да","Нет")</f>
        <v>Нет</v>
      </c>
      <c r="L73" s="44"/>
      <c r="M73" s="44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024" x14ac:dyDescent="0.25">
      <c r="A74" s="110"/>
      <c r="B74" s="40">
        <v>5</v>
      </c>
      <c r="C74" s="47">
        <v>10010001</v>
      </c>
      <c r="D74" s="41"/>
      <c r="E74" s="42" t="str">
        <f>IF(D74=X!I73,"Да","Нет")</f>
        <v>Нет</v>
      </c>
      <c r="F74" s="47">
        <v>110</v>
      </c>
      <c r="G74" s="42"/>
      <c r="H74" s="42" t="str">
        <f>IF(G74=X!J73,"Да","Нет")</f>
        <v>Нет</v>
      </c>
      <c r="I74" s="46" t="s">
        <v>235</v>
      </c>
      <c r="J74" s="12"/>
      <c r="K74" s="42" t="str">
        <f>IF(J74=X!K73,"Да","Нет")</f>
        <v>Нет</v>
      </c>
      <c r="L74" s="44"/>
      <c r="M74" s="44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1024" s="51" customFormat="1" x14ac:dyDescent="0.25">
      <c r="A75" s="23"/>
      <c r="B75" s="23"/>
      <c r="C75" s="48"/>
      <c r="D75" s="48"/>
      <c r="E75" s="48">
        <f>COUNTIF(E70:E74,"Да")</f>
        <v>0</v>
      </c>
      <c r="F75" s="48"/>
      <c r="G75" s="48"/>
      <c r="H75" s="48">
        <f>COUNTIF(H70:H74,"Да")</f>
        <v>0</v>
      </c>
      <c r="I75" s="48"/>
      <c r="J75" s="52"/>
      <c r="K75" s="48">
        <f>COUNTIF(K70:K74,"Да")</f>
        <v>0</v>
      </c>
      <c r="L75" s="49">
        <f>(E75+H75+K75)/15</f>
        <v>0</v>
      </c>
      <c r="M75" s="50">
        <f>IF(L75&gt;=0.8,5,IF(L75&gt;=0.6,4,IF(L75&gt;=0.4,3,2)))</f>
        <v>2</v>
      </c>
      <c r="AMH75"/>
      <c r="AMI75"/>
      <c r="AMJ75"/>
    </row>
    <row r="76" spans="1:1024" x14ac:dyDescent="0.25">
      <c r="A76" s="110">
        <v>13</v>
      </c>
      <c r="B76" s="40">
        <v>1</v>
      </c>
      <c r="C76" s="41">
        <v>1101</v>
      </c>
      <c r="D76" s="12"/>
      <c r="E76" s="42" t="str">
        <f>IF(D76=X!I75,"Да","Нет")</f>
        <v>Нет</v>
      </c>
      <c r="F76" s="41">
        <v>15</v>
      </c>
      <c r="G76" s="12"/>
      <c r="H76" s="42" t="str">
        <f>IF(G76=X!J75,"Да","Нет")</f>
        <v>Нет</v>
      </c>
      <c r="I76" s="43" t="s">
        <v>236</v>
      </c>
      <c r="J76" s="12"/>
      <c r="K76" s="42" t="str">
        <f>IF(J76=X!K75,"Да","Нет")</f>
        <v>Нет</v>
      </c>
      <c r="L76" s="44"/>
      <c r="M76" s="44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</row>
    <row r="77" spans="1:1024" x14ac:dyDescent="0.25">
      <c r="A77" s="110"/>
      <c r="B77" s="40">
        <v>2</v>
      </c>
      <c r="C77" s="41">
        <v>11100</v>
      </c>
      <c r="D77" s="12"/>
      <c r="E77" s="42" t="str">
        <f>IF(D77=X!I76,"Да","Нет")</f>
        <v>Нет</v>
      </c>
      <c r="F77" s="41">
        <v>34</v>
      </c>
      <c r="G77" s="12"/>
      <c r="H77" s="42" t="str">
        <f>IF(G77=X!J76,"Да","Нет")</f>
        <v>Нет</v>
      </c>
      <c r="I77" s="46" t="s">
        <v>237</v>
      </c>
      <c r="J77" s="12"/>
      <c r="K77" s="42" t="str">
        <f>IF(J77=X!K76,"Да","Нет")</f>
        <v>Нет</v>
      </c>
      <c r="L77" s="44"/>
      <c r="M77" s="44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</row>
    <row r="78" spans="1:1024" x14ac:dyDescent="0.25">
      <c r="A78" s="110"/>
      <c r="B78" s="40">
        <v>3</v>
      </c>
      <c r="C78" s="41">
        <v>101011</v>
      </c>
      <c r="D78" s="12"/>
      <c r="E78" s="42" t="str">
        <f>IF(D78=X!I77,"Да","Нет")</f>
        <v>Нет</v>
      </c>
      <c r="F78" s="41">
        <v>53</v>
      </c>
      <c r="G78" s="42"/>
      <c r="H78" s="42" t="str">
        <f>IF(G78=X!J77,"Да","Нет")</f>
        <v>Нет</v>
      </c>
      <c r="I78" s="46" t="s">
        <v>238</v>
      </c>
      <c r="J78" s="12"/>
      <c r="K78" s="42" t="str">
        <f>IF(J78=X!K77,"Да","Нет")</f>
        <v>Нет</v>
      </c>
      <c r="L78" s="44"/>
      <c r="M78" s="44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1024" x14ac:dyDescent="0.25">
      <c r="A79" s="110"/>
      <c r="B79" s="40">
        <v>4</v>
      </c>
      <c r="C79" s="47">
        <v>111010</v>
      </c>
      <c r="D79" s="41"/>
      <c r="E79" s="42" t="str">
        <f>IF(D79=X!I78,"Да","Нет")</f>
        <v>Нет</v>
      </c>
      <c r="F79" s="41">
        <v>72</v>
      </c>
      <c r="G79" s="42"/>
      <c r="H79" s="42" t="str">
        <f>IF(G79=X!J78,"Да","Нет")</f>
        <v>Нет</v>
      </c>
      <c r="I79" s="46" t="s">
        <v>239</v>
      </c>
      <c r="J79" s="12"/>
      <c r="K79" s="42" t="str">
        <f>IF(J79=X!K78,"Да","Нет")</f>
        <v>Нет</v>
      </c>
      <c r="L79" s="44"/>
      <c r="M79" s="44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</row>
    <row r="80" spans="1:1024" x14ac:dyDescent="0.25">
      <c r="A80" s="110"/>
      <c r="B80" s="40">
        <v>5</v>
      </c>
      <c r="C80" s="47">
        <v>1001001</v>
      </c>
      <c r="D80" s="41"/>
      <c r="E80" s="42" t="str">
        <f>IF(D80=X!I79,"Да","Нет")</f>
        <v>Нет</v>
      </c>
      <c r="F80" s="47">
        <v>111</v>
      </c>
      <c r="G80" s="42"/>
      <c r="H80" s="42" t="str">
        <f>IF(G80=X!J79,"Да","Нет")</f>
        <v>Нет</v>
      </c>
      <c r="I80" s="46" t="s">
        <v>240</v>
      </c>
      <c r="J80" s="12"/>
      <c r="K80" s="42" t="str">
        <f>IF(J80=X!K79,"Да","Нет")</f>
        <v>Нет</v>
      </c>
      <c r="L80" s="44"/>
      <c r="M80" s="44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</row>
    <row r="81" spans="1:1024" s="51" customFormat="1" x14ac:dyDescent="0.25">
      <c r="A81" s="23"/>
      <c r="B81" s="23"/>
      <c r="C81" s="48"/>
      <c r="D81" s="48"/>
      <c r="E81" s="48">
        <f>COUNTIF(E76:E80,"Да")</f>
        <v>0</v>
      </c>
      <c r="F81" s="48"/>
      <c r="G81" s="48"/>
      <c r="H81" s="48">
        <f>COUNTIF(H76:H80,"Да")</f>
        <v>0</v>
      </c>
      <c r="I81" s="48"/>
      <c r="J81" s="52"/>
      <c r="K81" s="48">
        <f>COUNTIF(K76:K80,"Да")</f>
        <v>0</v>
      </c>
      <c r="L81" s="49">
        <f>(E81+H81+K81)/15</f>
        <v>0</v>
      </c>
      <c r="M81" s="50">
        <f>IF(L81&gt;=0.8,5,IF(L81&gt;=0.6,4,IF(L81&gt;=0.4,3,2)))</f>
        <v>2</v>
      </c>
      <c r="AMH81"/>
      <c r="AMI81"/>
      <c r="AMJ81"/>
    </row>
    <row r="82" spans="1:1024" x14ac:dyDescent="0.25">
      <c r="A82" s="110">
        <v>14</v>
      </c>
      <c r="B82" s="40">
        <v>1</v>
      </c>
      <c r="C82" s="41">
        <v>1110</v>
      </c>
      <c r="D82" s="12"/>
      <c r="E82" s="42" t="str">
        <f>IF(D82=X!I81,"Да","Нет")</f>
        <v>Нет</v>
      </c>
      <c r="F82" s="41">
        <v>16</v>
      </c>
      <c r="G82" s="12"/>
      <c r="H82" s="42" t="str">
        <f>IF(G82=X!J81,"Да","Нет")</f>
        <v>Нет</v>
      </c>
      <c r="I82" s="43" t="s">
        <v>241</v>
      </c>
      <c r="J82" s="12"/>
      <c r="K82" s="42" t="str">
        <f>IF(J82=X!K81,"Да","Нет")</f>
        <v>Нет</v>
      </c>
      <c r="L82" s="44"/>
      <c r="M82" s="44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</row>
    <row r="83" spans="1:1024" x14ac:dyDescent="0.25">
      <c r="A83" s="110"/>
      <c r="B83" s="40">
        <v>2</v>
      </c>
      <c r="C83" s="41">
        <v>11101</v>
      </c>
      <c r="D83" s="12"/>
      <c r="E83" s="42" t="str">
        <f>IF(D83=X!I82,"Да","Нет")</f>
        <v>Нет</v>
      </c>
      <c r="F83" s="41">
        <v>35</v>
      </c>
      <c r="G83" s="12"/>
      <c r="H83" s="42" t="str">
        <f>IF(G83=X!J82,"Да","Нет")</f>
        <v>Нет</v>
      </c>
      <c r="I83" s="46" t="s">
        <v>242</v>
      </c>
      <c r="J83" s="12"/>
      <c r="K83" s="42" t="str">
        <f>IF(J83=X!K82,"Да","Нет")</f>
        <v>Нет</v>
      </c>
      <c r="L83" s="44"/>
      <c r="M83" s="44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</row>
    <row r="84" spans="1:1024" x14ac:dyDescent="0.25">
      <c r="A84" s="110"/>
      <c r="B84" s="40">
        <v>3</v>
      </c>
      <c r="C84" s="41">
        <v>101100</v>
      </c>
      <c r="D84" s="12"/>
      <c r="E84" s="42" t="str">
        <f>IF(D84=X!I83,"Да","Нет")</f>
        <v>Нет</v>
      </c>
      <c r="F84" s="41">
        <v>54</v>
      </c>
      <c r="G84" s="42"/>
      <c r="H84" s="42" t="str">
        <f>IF(G84=X!J83,"Да","Нет")</f>
        <v>Нет</v>
      </c>
      <c r="I84" s="46" t="s">
        <v>243</v>
      </c>
      <c r="J84" s="12"/>
      <c r="K84" s="42" t="str">
        <f>IF(J84=X!K83,"Да","Нет")</f>
        <v>Нет</v>
      </c>
      <c r="L84" s="44"/>
      <c r="M84" s="44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</row>
    <row r="85" spans="1:1024" x14ac:dyDescent="0.25">
      <c r="A85" s="110"/>
      <c r="B85" s="40">
        <v>4</v>
      </c>
      <c r="C85" s="47">
        <v>111011</v>
      </c>
      <c r="D85" s="41"/>
      <c r="E85" s="42" t="str">
        <f>IF(D85=X!I84,"Да","Нет")</f>
        <v>Нет</v>
      </c>
      <c r="F85" s="41">
        <v>73</v>
      </c>
      <c r="G85" s="42"/>
      <c r="H85" s="42" t="str">
        <f>IF(G85=X!J84,"Да","Нет")</f>
        <v>Нет</v>
      </c>
      <c r="I85" s="46" t="s">
        <v>244</v>
      </c>
      <c r="J85" s="12"/>
      <c r="K85" s="42" t="str">
        <f>IF(J85=X!K84,"Да","Нет")</f>
        <v>Нет</v>
      </c>
      <c r="L85" s="44"/>
      <c r="M85" s="44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</row>
    <row r="86" spans="1:1024" x14ac:dyDescent="0.25">
      <c r="A86" s="110"/>
      <c r="B86" s="40">
        <v>5</v>
      </c>
      <c r="C86" s="47">
        <v>1001010</v>
      </c>
      <c r="D86" s="41"/>
      <c r="E86" s="42" t="str">
        <f>IF(D86=X!I85,"Да","Нет")</f>
        <v>Нет</v>
      </c>
      <c r="F86" s="47">
        <v>112</v>
      </c>
      <c r="G86" s="42"/>
      <c r="H86" s="42" t="str">
        <f>IF(G86=X!J85,"Да","Нет")</f>
        <v>Нет</v>
      </c>
      <c r="I86" s="46" t="s">
        <v>245</v>
      </c>
      <c r="J86" s="12"/>
      <c r="K86" s="42" t="str">
        <f>IF(J86=X!K85,"Да","Нет")</f>
        <v>Нет</v>
      </c>
      <c r="L86" s="44"/>
      <c r="M86" s="44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</row>
    <row r="87" spans="1:1024" s="51" customFormat="1" x14ac:dyDescent="0.25">
      <c r="A87" s="23"/>
      <c r="B87" s="23"/>
      <c r="C87" s="48"/>
      <c r="D87" s="48"/>
      <c r="E87" s="48">
        <f>COUNTIF(E82:E86,"Да")</f>
        <v>0</v>
      </c>
      <c r="F87" s="48"/>
      <c r="G87" s="48"/>
      <c r="H87" s="52">
        <f>COUNTIF(H82:H86,"Да")</f>
        <v>0</v>
      </c>
      <c r="I87" s="48"/>
      <c r="J87" s="52"/>
      <c r="K87" s="48">
        <f>COUNTIF(K82:K86,"Да")</f>
        <v>0</v>
      </c>
      <c r="L87" s="49">
        <f>(E87+H87+K87)/15</f>
        <v>0</v>
      </c>
      <c r="M87" s="50">
        <f>IF(L87&gt;=0.8,5,IF(L87&gt;=0.6,4,IF(L87&gt;=0.4,3,2)))</f>
        <v>2</v>
      </c>
      <c r="AMH87"/>
      <c r="AMI87"/>
      <c r="AMJ87"/>
    </row>
    <row r="88" spans="1:1024" x14ac:dyDescent="0.25">
      <c r="A88" s="110">
        <v>15</v>
      </c>
      <c r="B88" s="40">
        <v>1</v>
      </c>
      <c r="C88" s="41">
        <v>1111</v>
      </c>
      <c r="D88" s="12"/>
      <c r="E88" s="42" t="str">
        <f>IF(D88=X!I87,"Да","Нет")</f>
        <v>Нет</v>
      </c>
      <c r="F88" s="41">
        <v>17</v>
      </c>
      <c r="G88" s="12"/>
      <c r="H88" s="42" t="str">
        <f>IF(G88=X!J87,"Да","Нет")</f>
        <v>Нет</v>
      </c>
      <c r="I88" s="43" t="s">
        <v>246</v>
      </c>
      <c r="J88" s="12"/>
      <c r="K88" s="42" t="str">
        <f>IF(J88=X!K87,"Да","Нет")</f>
        <v>Нет</v>
      </c>
      <c r="L88" s="44"/>
      <c r="M88" s="44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</row>
    <row r="89" spans="1:1024" x14ac:dyDescent="0.25">
      <c r="A89" s="110"/>
      <c r="B89" s="40">
        <v>2</v>
      </c>
      <c r="C89" s="41">
        <v>11110</v>
      </c>
      <c r="D89" s="12"/>
      <c r="E89" s="42" t="str">
        <f>IF(D89=X!I88,"Да","Нет")</f>
        <v>Нет</v>
      </c>
      <c r="F89" s="41">
        <v>36</v>
      </c>
      <c r="G89" s="12"/>
      <c r="H89" s="42" t="str">
        <f>IF(G89=X!J88,"Да","Нет")</f>
        <v>Нет</v>
      </c>
      <c r="I89" s="46" t="s">
        <v>247</v>
      </c>
      <c r="J89" s="12"/>
      <c r="K89" s="42" t="str">
        <f>IF(J89=X!K88,"Да","Нет")</f>
        <v>Нет</v>
      </c>
      <c r="L89" s="44"/>
      <c r="M89" s="44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</row>
    <row r="90" spans="1:1024" x14ac:dyDescent="0.25">
      <c r="A90" s="110"/>
      <c r="B90" s="40">
        <v>3</v>
      </c>
      <c r="C90" s="41">
        <v>101101</v>
      </c>
      <c r="D90" s="12"/>
      <c r="E90" s="42" t="str">
        <f>IF(D90=X!I89,"Да","Нет")</f>
        <v>Нет</v>
      </c>
      <c r="F90" s="41">
        <v>55</v>
      </c>
      <c r="G90" s="42"/>
      <c r="H90" s="42" t="str">
        <f>IF(G90=X!J89,"Да","Нет")</f>
        <v>Нет</v>
      </c>
      <c r="I90" s="46" t="s">
        <v>248</v>
      </c>
      <c r="J90" s="12"/>
      <c r="K90" s="42" t="str">
        <f>IF(J90=X!K89,"Да","Нет")</f>
        <v>Нет</v>
      </c>
      <c r="L90" s="44"/>
      <c r="M90" s="44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1024" x14ac:dyDescent="0.25">
      <c r="A91" s="110"/>
      <c r="B91" s="40">
        <v>4</v>
      </c>
      <c r="C91" s="47">
        <v>111100</v>
      </c>
      <c r="D91" s="41"/>
      <c r="E91" s="42" t="str">
        <f>IF(D91=X!I90,"Да","Нет")</f>
        <v>Нет</v>
      </c>
      <c r="F91" s="41">
        <v>74</v>
      </c>
      <c r="G91" s="42"/>
      <c r="H91" s="42" t="str">
        <f>IF(G91=X!J90,"Да","Нет")</f>
        <v>Нет</v>
      </c>
      <c r="I91" s="46" t="s">
        <v>249</v>
      </c>
      <c r="J91" s="12"/>
      <c r="K91" s="42" t="str">
        <f>IF(J91=X!K90,"Да","Нет")</f>
        <v>Нет</v>
      </c>
      <c r="L91" s="44"/>
      <c r="M91" s="44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</row>
    <row r="92" spans="1:1024" x14ac:dyDescent="0.25">
      <c r="A92" s="110"/>
      <c r="B92" s="40">
        <v>5</v>
      </c>
      <c r="C92" s="47">
        <v>1001011</v>
      </c>
      <c r="D92" s="41"/>
      <c r="E92" s="42" t="str">
        <f>IF(D92=X!I91,"Да","Нет")</f>
        <v>Нет</v>
      </c>
      <c r="F92" s="47">
        <v>113</v>
      </c>
      <c r="G92" s="42"/>
      <c r="H92" s="42" t="str">
        <f>IF(G92=X!J91,"Да","Нет")</f>
        <v>Нет</v>
      </c>
      <c r="I92" s="46" t="s">
        <v>250</v>
      </c>
      <c r="J92" s="12"/>
      <c r="K92" s="42" t="str">
        <f>IF(J92=X!K91,"Да","Нет")</f>
        <v>Нет</v>
      </c>
      <c r="L92" s="44"/>
      <c r="M92" s="44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</row>
    <row r="93" spans="1:1024" x14ac:dyDescent="0.25">
      <c r="A93" s="53"/>
      <c r="B93" s="53"/>
      <c r="C93" s="45"/>
      <c r="D93" s="45"/>
      <c r="E93" s="54">
        <f>COUNTIF(E88:E92,"Да")</f>
        <v>0</v>
      </c>
      <c r="F93" s="54"/>
      <c r="G93" s="54"/>
      <c r="H93" s="54">
        <f>COUNTIF(H88:H92,"Да")</f>
        <v>0</v>
      </c>
      <c r="I93" s="54"/>
      <c r="J93" s="54"/>
      <c r="K93" s="54">
        <f>COUNTIF(K88:K92,"Да")</f>
        <v>0</v>
      </c>
      <c r="L93" s="49">
        <f>(E93+H93+K93)/15</f>
        <v>0</v>
      </c>
      <c r="M93" s="50">
        <f>IF(L93&gt;=0.8,5,IF(L93&gt;=0.6,4,IF(L93&gt;=0.4,3,2)))</f>
        <v>2</v>
      </c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</row>
  </sheetData>
  <mergeCells count="15">
    <mergeCell ref="A64:A68"/>
    <mergeCell ref="A70:A74"/>
    <mergeCell ref="A76:A80"/>
    <mergeCell ref="A82:A86"/>
    <mergeCell ref="A88:A92"/>
    <mergeCell ref="A34:A38"/>
    <mergeCell ref="A40:A44"/>
    <mergeCell ref="A46:A50"/>
    <mergeCell ref="A52:A56"/>
    <mergeCell ref="A58:A62"/>
    <mergeCell ref="A4:A8"/>
    <mergeCell ref="A10:A14"/>
    <mergeCell ref="A16:A20"/>
    <mergeCell ref="A22:A26"/>
    <mergeCell ref="A28:A32"/>
  </mergeCells>
  <hyperlinks>
    <hyperlink ref="A1" location="Main!A1" display="Начало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zoomScale="120" zoomScaleNormal="120" workbookViewId="0">
      <pane ySplit="3" topLeftCell="A46" activePane="bottomLeft" state="frozen"/>
      <selection pane="bottomLeft" activeCell="O52" sqref="O52"/>
    </sheetView>
  </sheetViews>
  <sheetFormatPr defaultRowHeight="13.2" x14ac:dyDescent="0.25"/>
  <cols>
    <col min="1" max="1" width="9.44140625" customWidth="1"/>
    <col min="2" max="2" width="3.5546875" customWidth="1"/>
    <col min="3" max="3" width="4.5546875" hidden="1" customWidth="1"/>
    <col min="4" max="4" width="2.5546875" hidden="1" customWidth="1"/>
    <col min="5" max="5" width="3.6640625" hidden="1" customWidth="1"/>
    <col min="6" max="6" width="2.5546875" hidden="1" customWidth="1"/>
    <col min="7" max="7" width="9.6640625" customWidth="1"/>
    <col min="8" max="8" width="5.109375" customWidth="1"/>
    <col min="9" max="9" width="6.33203125" customWidth="1"/>
    <col min="10" max="10" width="4" hidden="1" customWidth="1"/>
    <col min="11" max="11" width="2" hidden="1" customWidth="1"/>
    <col min="12" max="12" width="3.6640625" hidden="1" customWidth="1"/>
    <col min="13" max="13" width="2.5546875" hidden="1" customWidth="1"/>
    <col min="14" max="14" width="9.6640625" customWidth="1"/>
    <col min="15" max="15" width="7.33203125" customWidth="1"/>
    <col min="16" max="16" width="4.33203125" bestFit="1" customWidth="1"/>
    <col min="17" max="17" width="6.6640625" customWidth="1"/>
    <col min="18" max="18" width="4" customWidth="1"/>
    <col min="19" max="1025" width="11.5546875"/>
  </cols>
  <sheetData>
    <row r="1" spans="1:18" ht="21" x14ac:dyDescent="0.4">
      <c r="A1" s="103" t="s">
        <v>7</v>
      </c>
      <c r="B1" s="21"/>
      <c r="C1" s="21"/>
      <c r="D1" s="21"/>
      <c r="E1" s="23"/>
      <c r="F1" s="23"/>
      <c r="G1" s="21"/>
      <c r="H1" s="23"/>
      <c r="I1" s="23"/>
      <c r="J1" s="21"/>
      <c r="K1" s="23"/>
      <c r="L1" s="23"/>
      <c r="M1" s="23"/>
      <c r="N1" s="22"/>
      <c r="O1" s="23"/>
      <c r="P1" s="23"/>
      <c r="Q1" s="53"/>
      <c r="R1" s="53"/>
    </row>
    <row r="2" spans="1:18" ht="21" x14ac:dyDescent="0.4">
      <c r="A2" s="22" t="s">
        <v>19</v>
      </c>
      <c r="B2" s="21"/>
      <c r="C2" s="21"/>
      <c r="D2" s="21"/>
      <c r="E2" s="23"/>
      <c r="F2" s="23"/>
      <c r="G2" s="21"/>
      <c r="H2" s="23"/>
      <c r="I2" s="23"/>
      <c r="J2" s="21"/>
      <c r="K2" s="23"/>
      <c r="L2" s="23"/>
      <c r="M2" s="23"/>
      <c r="N2" s="22" t="s">
        <v>13</v>
      </c>
      <c r="O2" s="23"/>
      <c r="P2" s="23"/>
      <c r="Q2" s="53"/>
      <c r="R2" s="53"/>
    </row>
    <row r="3" spans="1:18" x14ac:dyDescent="0.25">
      <c r="A3" s="55" t="s">
        <v>251</v>
      </c>
      <c r="B3" s="55" t="s">
        <v>10</v>
      </c>
      <c r="C3" s="56" t="s">
        <v>20</v>
      </c>
      <c r="D3" s="56"/>
      <c r="E3" s="55"/>
      <c r="F3" s="55"/>
      <c r="G3" s="56" t="s">
        <v>20</v>
      </c>
      <c r="H3" s="55" t="s">
        <v>17</v>
      </c>
      <c r="I3" s="55" t="s">
        <v>18</v>
      </c>
      <c r="J3" s="56" t="s">
        <v>20</v>
      </c>
      <c r="K3" s="55"/>
      <c r="L3" s="55"/>
      <c r="M3" s="55"/>
      <c r="N3" s="56" t="s">
        <v>20</v>
      </c>
      <c r="O3" s="55" t="s">
        <v>17</v>
      </c>
      <c r="P3" s="55" t="s">
        <v>18</v>
      </c>
      <c r="Q3" s="55" t="s">
        <v>15</v>
      </c>
      <c r="R3" s="55" t="s">
        <v>175</v>
      </c>
    </row>
    <row r="4" spans="1:18" x14ac:dyDescent="0.25">
      <c r="A4" s="111">
        <v>1</v>
      </c>
      <c r="B4" s="57">
        <v>1</v>
      </c>
      <c r="C4" s="58">
        <v>7</v>
      </c>
      <c r="D4" s="58" t="s">
        <v>252</v>
      </c>
      <c r="E4" s="58">
        <v>1</v>
      </c>
      <c r="F4" s="58" t="s">
        <v>253</v>
      </c>
      <c r="G4" s="58" t="str">
        <f>TEXT(C4,"##")&amp;D4&amp;TEXT(E4,"##")&amp;F4</f>
        <v>7+1=</v>
      </c>
      <c r="H4" s="27"/>
      <c r="I4" s="11" t="str">
        <f>IF(_xlfn.DECIMAL(X!M3,10)=H4,"Да","Нет")</f>
        <v>Нет</v>
      </c>
      <c r="J4" s="58">
        <f>C4</f>
        <v>7</v>
      </c>
      <c r="K4" s="58" t="s">
        <v>254</v>
      </c>
      <c r="L4" s="58">
        <f>E4</f>
        <v>1</v>
      </c>
      <c r="M4" s="58" t="s">
        <v>253</v>
      </c>
      <c r="N4" s="58" t="str">
        <f>TEXT(J4,"##")&amp;K4&amp;TEXT(L4,"##")&amp;M4</f>
        <v>7-1=</v>
      </c>
      <c r="O4" s="27"/>
      <c r="P4" s="11" t="str">
        <f>IF(_xlfn.DECIMAL(X!N3,10)=O4,"Да","Нет")</f>
        <v>Нет</v>
      </c>
    </row>
    <row r="5" spans="1:18" x14ac:dyDescent="0.25">
      <c r="A5" s="111"/>
      <c r="B5" s="57">
        <v>2</v>
      </c>
      <c r="C5" s="58">
        <v>12</v>
      </c>
      <c r="D5" s="58" t="s">
        <v>252</v>
      </c>
      <c r="E5" s="58">
        <v>10</v>
      </c>
      <c r="F5" s="58" t="s">
        <v>253</v>
      </c>
      <c r="G5" s="58" t="str">
        <f>TEXT(C5,"##")&amp;D5&amp;TEXT(E5,"##")&amp;F5</f>
        <v>12+10=</v>
      </c>
      <c r="H5" s="27"/>
      <c r="I5" s="11" t="str">
        <f>IF(_xlfn.DECIMAL(X!M4,10)=H5,"Да","Нет")</f>
        <v>Нет</v>
      </c>
      <c r="J5" s="58">
        <f>C5</f>
        <v>12</v>
      </c>
      <c r="K5" s="58" t="s">
        <v>254</v>
      </c>
      <c r="L5" s="58">
        <f>E5</f>
        <v>10</v>
      </c>
      <c r="M5" s="58" t="s">
        <v>253</v>
      </c>
      <c r="N5" s="58" t="str">
        <f>TEXT(J5,"##")&amp;K5&amp;TEXT(L5,"##")&amp;M5</f>
        <v>12-10=</v>
      </c>
      <c r="O5" s="27"/>
      <c r="P5" s="11" t="str">
        <f>IF(_xlfn.DECIMAL(X!N4,10)=O5,"Да","Нет")</f>
        <v>Нет</v>
      </c>
    </row>
    <row r="6" spans="1:18" x14ac:dyDescent="0.25">
      <c r="A6" s="111"/>
      <c r="B6" s="57">
        <v>3</v>
      </c>
      <c r="C6" s="58">
        <v>25</v>
      </c>
      <c r="D6" s="58" t="s">
        <v>252</v>
      </c>
      <c r="E6" s="58">
        <v>11</v>
      </c>
      <c r="F6" s="58" t="s">
        <v>253</v>
      </c>
      <c r="G6" s="58" t="str">
        <f>TEXT(C6,"##")&amp;D6&amp;TEXT(E6,"##")&amp;F6</f>
        <v>25+11=</v>
      </c>
      <c r="H6" s="27"/>
      <c r="I6" s="11" t="str">
        <f>IF(_xlfn.DECIMAL(X!M5,10)=H6,"Да","Нет")</f>
        <v>Нет</v>
      </c>
      <c r="J6" s="58">
        <f>C6</f>
        <v>25</v>
      </c>
      <c r="K6" s="58" t="s">
        <v>254</v>
      </c>
      <c r="L6" s="58">
        <f>E6</f>
        <v>11</v>
      </c>
      <c r="M6" s="58" t="s">
        <v>253</v>
      </c>
      <c r="N6" s="58" t="str">
        <f>TEXT(J6,"##")&amp;K6&amp;TEXT(L6,"##")&amp;M6</f>
        <v>25-11=</v>
      </c>
      <c r="O6" s="27"/>
      <c r="P6" s="11" t="str">
        <f>IF(_xlfn.DECIMAL(X!N5,10)=O6,"Да","Нет")</f>
        <v>Нет</v>
      </c>
    </row>
    <row r="7" spans="1:18" x14ac:dyDescent="0.25">
      <c r="A7" s="111"/>
      <c r="B7" s="57">
        <v>4</v>
      </c>
      <c r="C7" s="58">
        <v>35</v>
      </c>
      <c r="D7" s="58" t="s">
        <v>252</v>
      </c>
      <c r="E7" s="58">
        <v>22</v>
      </c>
      <c r="F7" s="58" t="s">
        <v>253</v>
      </c>
      <c r="G7" s="58" t="str">
        <f>TEXT(C7,"##")&amp;D7&amp;TEXT(E7,"##")&amp;F7</f>
        <v>35+22=</v>
      </c>
      <c r="H7" s="27"/>
      <c r="I7" s="11" t="str">
        <f>IF(_xlfn.DECIMAL(X!M6,10)=H7,"Да","Нет")</f>
        <v>Нет</v>
      </c>
      <c r="J7" s="58">
        <f>C7</f>
        <v>35</v>
      </c>
      <c r="K7" s="58" t="s">
        <v>254</v>
      </c>
      <c r="L7" s="58">
        <f>E7</f>
        <v>22</v>
      </c>
      <c r="M7" s="58" t="s">
        <v>253</v>
      </c>
      <c r="N7" s="58" t="str">
        <f>TEXT(J7,"##")&amp;K7&amp;TEXT(L7,"##")&amp;M7</f>
        <v>35-22=</v>
      </c>
      <c r="O7" s="27"/>
      <c r="P7" s="11" t="str">
        <f>IF(_xlfn.DECIMAL(X!N6,10)=O7,"Да","Нет")</f>
        <v>Нет</v>
      </c>
    </row>
    <row r="8" spans="1:18" x14ac:dyDescent="0.25">
      <c r="A8" s="111"/>
      <c r="B8" s="57">
        <v>5</v>
      </c>
      <c r="C8" s="58">
        <v>41</v>
      </c>
      <c r="D8" s="58" t="s">
        <v>252</v>
      </c>
      <c r="E8" s="58">
        <v>37</v>
      </c>
      <c r="F8" s="58" t="s">
        <v>253</v>
      </c>
      <c r="G8" s="58" t="str">
        <f>TEXT(C8,"##")&amp;D8&amp;TEXT(E8,"##")&amp;F8</f>
        <v>41+37=</v>
      </c>
      <c r="H8" s="27"/>
      <c r="I8" s="11" t="str">
        <f>IF(_xlfn.DECIMAL(X!M7,10)=H8,"Да","Нет")</f>
        <v>Нет</v>
      </c>
      <c r="J8" s="58">
        <f>C8</f>
        <v>41</v>
      </c>
      <c r="K8" s="58" t="s">
        <v>254</v>
      </c>
      <c r="L8" s="58">
        <f>E8</f>
        <v>37</v>
      </c>
      <c r="M8" s="58" t="s">
        <v>253</v>
      </c>
      <c r="N8" s="58" t="str">
        <f>TEXT(J8,"##")&amp;K8&amp;TEXT(L8,"##")&amp;M8</f>
        <v>41-37=</v>
      </c>
      <c r="O8" s="27"/>
      <c r="P8" s="11" t="str">
        <f>IF(_xlfn.DECIMAL(X!N7,10)=O8,"Да","Нет")</f>
        <v>Нет</v>
      </c>
    </row>
    <row r="9" spans="1:18" x14ac:dyDescent="0.25">
      <c r="A9" s="59"/>
      <c r="B9" s="59"/>
      <c r="C9" s="60"/>
      <c r="D9" s="60"/>
      <c r="E9" s="60"/>
      <c r="F9" s="60"/>
      <c r="G9" s="60"/>
      <c r="H9" s="60"/>
      <c r="I9" s="54">
        <f>COUNTIF(I4:I8,"Да")</f>
        <v>0</v>
      </c>
      <c r="J9" s="60"/>
      <c r="K9" s="60"/>
      <c r="L9" s="60"/>
      <c r="M9" s="60"/>
      <c r="N9" s="60"/>
      <c r="O9" s="60"/>
      <c r="P9" s="54">
        <f>COUNTIF(P4:P8,"Да")</f>
        <v>0</v>
      </c>
      <c r="Q9" s="49">
        <f>(I9+P9)/10</f>
        <v>0</v>
      </c>
      <c r="R9" s="60">
        <f>IF(Q9&gt;=0.8,5,IF(Q9&gt;=0.6,4,IF(Q9&gt;=0.4,3,2)))</f>
        <v>2</v>
      </c>
    </row>
    <row r="10" spans="1:18" x14ac:dyDescent="0.25">
      <c r="A10" s="111">
        <v>2</v>
      </c>
      <c r="B10" s="57">
        <v>1</v>
      </c>
      <c r="C10" s="58">
        <v>10</v>
      </c>
      <c r="D10" s="58" t="s">
        <v>252</v>
      </c>
      <c r="E10" s="58">
        <v>2</v>
      </c>
      <c r="F10" s="58" t="s">
        <v>253</v>
      </c>
      <c r="G10" s="58" t="str">
        <f>TEXT(C10,"##")&amp;D10&amp;TEXT(E10,"##")&amp;F10</f>
        <v>10+2=</v>
      </c>
      <c r="H10" s="27"/>
      <c r="I10" s="11" t="str">
        <f>IF(_xlfn.DECIMAL(X!M9,10)=H10,"Да","Нет")</f>
        <v>Нет</v>
      </c>
      <c r="J10" s="58">
        <f>C10</f>
        <v>10</v>
      </c>
      <c r="K10" s="58" t="s">
        <v>254</v>
      </c>
      <c r="L10" s="58">
        <f>E10</f>
        <v>2</v>
      </c>
      <c r="M10" s="58" t="s">
        <v>253</v>
      </c>
      <c r="N10" s="58" t="str">
        <f>TEXT(J10,"##")&amp;K10&amp;TEXT(L10,"##")&amp;M10</f>
        <v>10-2=</v>
      </c>
      <c r="O10" s="27"/>
      <c r="P10" s="11" t="str">
        <f>IF(_xlfn.DECIMAL(X!N9,10)=O10,"Да","Нет")</f>
        <v>Нет</v>
      </c>
    </row>
    <row r="11" spans="1:18" x14ac:dyDescent="0.25">
      <c r="A11" s="111"/>
      <c r="B11" s="57">
        <v>2</v>
      </c>
      <c r="C11" s="58">
        <v>13</v>
      </c>
      <c r="D11" s="58" t="s">
        <v>252</v>
      </c>
      <c r="E11" s="58">
        <v>11</v>
      </c>
      <c r="F11" s="58" t="s">
        <v>253</v>
      </c>
      <c r="G11" s="58" t="str">
        <f>TEXT(C11,"##")&amp;D11&amp;TEXT(E11,"##")&amp;F11</f>
        <v>13+11=</v>
      </c>
      <c r="H11" s="27"/>
      <c r="I11" s="11" t="str">
        <f>IF(_xlfn.DECIMAL(X!M10,10)=H11,"Да","Нет")</f>
        <v>Нет</v>
      </c>
      <c r="J11" s="58">
        <f>C11</f>
        <v>13</v>
      </c>
      <c r="K11" s="58" t="s">
        <v>254</v>
      </c>
      <c r="L11" s="58">
        <f>E11</f>
        <v>11</v>
      </c>
      <c r="M11" s="58" t="s">
        <v>253</v>
      </c>
      <c r="N11" s="58" t="str">
        <f>TEXT(J11,"##")&amp;K11&amp;TEXT(L11,"##")&amp;M11</f>
        <v>13-11=</v>
      </c>
      <c r="O11" s="27"/>
      <c r="P11" s="11" t="str">
        <f>IF(_xlfn.DECIMAL(X!N10,10)=O11,"Да","Нет")</f>
        <v>Нет</v>
      </c>
    </row>
    <row r="12" spans="1:18" x14ac:dyDescent="0.25">
      <c r="A12" s="111"/>
      <c r="B12" s="57">
        <v>3</v>
      </c>
      <c r="C12" s="58">
        <v>26</v>
      </c>
      <c r="D12" s="58" t="s">
        <v>252</v>
      </c>
      <c r="E12" s="58">
        <v>12</v>
      </c>
      <c r="F12" s="58" t="s">
        <v>253</v>
      </c>
      <c r="G12" s="58" t="str">
        <f>TEXT(C12,"##")&amp;D12&amp;TEXT(E12,"##")&amp;F12</f>
        <v>26+12=</v>
      </c>
      <c r="H12" s="27"/>
      <c r="I12" s="11" t="str">
        <f>IF(_xlfn.DECIMAL(X!M11,10)=H12,"Да","Нет")</f>
        <v>Нет</v>
      </c>
      <c r="J12" s="58">
        <f>C12</f>
        <v>26</v>
      </c>
      <c r="K12" s="58" t="s">
        <v>254</v>
      </c>
      <c r="L12" s="58">
        <f>E12</f>
        <v>12</v>
      </c>
      <c r="M12" s="58" t="s">
        <v>253</v>
      </c>
      <c r="N12" s="58" t="str">
        <f>TEXT(J12,"##")&amp;K12&amp;TEXT(L12,"##")&amp;M12</f>
        <v>26-12=</v>
      </c>
      <c r="O12" s="27"/>
      <c r="P12" s="11" t="str">
        <f>IF(_xlfn.DECIMAL(X!N11,10)=O12,"Да","Нет")</f>
        <v>Нет</v>
      </c>
    </row>
    <row r="13" spans="1:18" x14ac:dyDescent="0.25">
      <c r="A13" s="111"/>
      <c r="B13" s="57">
        <v>4</v>
      </c>
      <c r="C13" s="58">
        <v>36</v>
      </c>
      <c r="D13" s="58" t="s">
        <v>252</v>
      </c>
      <c r="E13" s="58">
        <v>23</v>
      </c>
      <c r="F13" s="58" t="s">
        <v>253</v>
      </c>
      <c r="G13" s="58" t="str">
        <f>TEXT(C13,"##")&amp;D13&amp;TEXT(E13,"##")&amp;F13</f>
        <v>36+23=</v>
      </c>
      <c r="H13" s="27"/>
      <c r="I13" s="11" t="str">
        <f>IF(_xlfn.DECIMAL(X!M12,10)=H13,"Да","Нет")</f>
        <v>Нет</v>
      </c>
      <c r="J13" s="58">
        <f>C13</f>
        <v>36</v>
      </c>
      <c r="K13" s="58" t="s">
        <v>254</v>
      </c>
      <c r="L13" s="58">
        <f>E13</f>
        <v>23</v>
      </c>
      <c r="M13" s="58" t="s">
        <v>253</v>
      </c>
      <c r="N13" s="58" t="str">
        <f>TEXT(J13,"##")&amp;K13&amp;TEXT(L13,"##")&amp;M13</f>
        <v>36-23=</v>
      </c>
      <c r="O13" s="27"/>
      <c r="P13" s="11" t="str">
        <f>IF(_xlfn.DECIMAL(X!N12,10)=O13,"Да","Нет")</f>
        <v>Нет</v>
      </c>
    </row>
    <row r="14" spans="1:18" x14ac:dyDescent="0.25">
      <c r="A14" s="111"/>
      <c r="B14" s="57">
        <v>5</v>
      </c>
      <c r="C14" s="58">
        <v>42</v>
      </c>
      <c r="D14" s="58" t="s">
        <v>252</v>
      </c>
      <c r="E14" s="58">
        <v>40</v>
      </c>
      <c r="F14" s="58" t="s">
        <v>253</v>
      </c>
      <c r="G14" s="58" t="str">
        <f>TEXT(C14,"##")&amp;D14&amp;TEXT(E14,"##")&amp;F14</f>
        <v>42+40=</v>
      </c>
      <c r="H14" s="27"/>
      <c r="I14" s="11" t="str">
        <f>IF(_xlfn.DECIMAL(X!M13,10)=H14,"Да","Нет")</f>
        <v>Нет</v>
      </c>
      <c r="J14" s="58">
        <f>C14</f>
        <v>42</v>
      </c>
      <c r="K14" s="58" t="s">
        <v>254</v>
      </c>
      <c r="L14" s="58">
        <f>E14</f>
        <v>40</v>
      </c>
      <c r="M14" s="58" t="s">
        <v>253</v>
      </c>
      <c r="N14" s="58" t="str">
        <f>TEXT(J14,"##")&amp;K14&amp;TEXT(L14,"##")&amp;M14</f>
        <v>42-40=</v>
      </c>
      <c r="O14" s="27"/>
      <c r="P14" s="11" t="str">
        <f>IF(_xlfn.DECIMAL(X!N13,10)=O14,"Да","Нет")</f>
        <v>Нет</v>
      </c>
    </row>
    <row r="15" spans="1:18" x14ac:dyDescent="0.25">
      <c r="A15" s="61"/>
      <c r="B15" s="59"/>
      <c r="C15" s="60"/>
      <c r="D15" s="60"/>
      <c r="E15" s="60"/>
      <c r="F15" s="60"/>
      <c r="G15" s="60"/>
      <c r="H15" s="60"/>
      <c r="I15" s="54">
        <f>COUNTIF(I10:I14,"Да")</f>
        <v>0</v>
      </c>
      <c r="J15" s="60"/>
      <c r="K15" s="60"/>
      <c r="L15" s="60"/>
      <c r="M15" s="60"/>
      <c r="N15" s="60"/>
      <c r="O15" s="60"/>
      <c r="P15" s="54">
        <f>COUNTIF(P10:P14,"Да")</f>
        <v>0</v>
      </c>
      <c r="Q15" s="49">
        <f>(I15+P15)/10</f>
        <v>0</v>
      </c>
      <c r="R15" s="60">
        <f>IF(Q15&gt;=0.8,5,IF(Q15&gt;=0.6,4,IF(Q15&gt;=0.4,3,2)))</f>
        <v>2</v>
      </c>
    </row>
    <row r="16" spans="1:18" x14ac:dyDescent="0.25">
      <c r="A16" s="111">
        <v>3</v>
      </c>
      <c r="B16" s="57">
        <v>1</v>
      </c>
      <c r="C16" s="58">
        <v>11</v>
      </c>
      <c r="D16" s="58" t="s">
        <v>252</v>
      </c>
      <c r="E16" s="58">
        <v>3</v>
      </c>
      <c r="F16" s="58" t="s">
        <v>253</v>
      </c>
      <c r="G16" s="58" t="str">
        <f>TEXT(C16,"##")&amp;D16&amp;TEXT(E16,"##")&amp;F16</f>
        <v>11+3=</v>
      </c>
      <c r="H16" s="27"/>
      <c r="I16" s="11" t="str">
        <f>IF(_xlfn.DECIMAL(X!M15,10)=H16,"Да","Нет")</f>
        <v>Нет</v>
      </c>
      <c r="J16" s="58">
        <f>C16</f>
        <v>11</v>
      </c>
      <c r="K16" s="58" t="s">
        <v>254</v>
      </c>
      <c r="L16" s="58">
        <f>E16</f>
        <v>3</v>
      </c>
      <c r="M16" s="58" t="s">
        <v>253</v>
      </c>
      <c r="N16" s="58" t="str">
        <f>TEXT(J16,"##")&amp;K16&amp;TEXT(L16,"##")&amp;M16</f>
        <v>11-3=</v>
      </c>
      <c r="O16" s="27"/>
      <c r="P16" s="11" t="str">
        <f>IF(_xlfn.DECIMAL(X!N15,10)=O16,"Да","Нет")</f>
        <v>Нет</v>
      </c>
    </row>
    <row r="17" spans="1:18" x14ac:dyDescent="0.25">
      <c r="A17" s="111"/>
      <c r="B17" s="57">
        <v>2</v>
      </c>
      <c r="C17" s="58">
        <v>14</v>
      </c>
      <c r="D17" s="58" t="s">
        <v>252</v>
      </c>
      <c r="E17" s="58">
        <v>12</v>
      </c>
      <c r="F17" s="58" t="s">
        <v>253</v>
      </c>
      <c r="G17" s="58" t="str">
        <f>TEXT(C17,"##")&amp;D17&amp;TEXT(E17,"##")&amp;F17</f>
        <v>14+12=</v>
      </c>
      <c r="H17" s="27"/>
      <c r="I17" s="11" t="str">
        <f>IF(_xlfn.DECIMAL(X!M16,10)=H17,"Да","Нет")</f>
        <v>Нет</v>
      </c>
      <c r="J17" s="58">
        <f>C17</f>
        <v>14</v>
      </c>
      <c r="K17" s="58" t="s">
        <v>254</v>
      </c>
      <c r="L17" s="58">
        <f>E17</f>
        <v>12</v>
      </c>
      <c r="M17" s="58" t="s">
        <v>253</v>
      </c>
      <c r="N17" s="58" t="str">
        <f>TEXT(J17,"##")&amp;K17&amp;TEXT(L17,"##")&amp;M17</f>
        <v>14-12=</v>
      </c>
      <c r="O17" s="27"/>
      <c r="P17" s="11" t="str">
        <f>IF(_xlfn.DECIMAL(X!N16,10)=O17,"Да","Нет")</f>
        <v>Нет</v>
      </c>
    </row>
    <row r="18" spans="1:18" x14ac:dyDescent="0.25">
      <c r="A18" s="111"/>
      <c r="B18" s="57">
        <v>3</v>
      </c>
      <c r="C18" s="58">
        <v>27</v>
      </c>
      <c r="D18" s="58" t="s">
        <v>252</v>
      </c>
      <c r="E18" s="58">
        <v>13</v>
      </c>
      <c r="F18" s="58" t="s">
        <v>253</v>
      </c>
      <c r="G18" s="58" t="str">
        <f>TEXT(C18,"##")&amp;D18&amp;TEXT(E18,"##")&amp;F18</f>
        <v>27+13=</v>
      </c>
      <c r="H18" s="27"/>
      <c r="I18" s="11" t="str">
        <f>IF(_xlfn.DECIMAL(X!M17,10)=H18,"Да","Нет")</f>
        <v>Нет</v>
      </c>
      <c r="J18" s="58">
        <f>C18</f>
        <v>27</v>
      </c>
      <c r="K18" s="58" t="s">
        <v>254</v>
      </c>
      <c r="L18" s="58">
        <f>E18</f>
        <v>13</v>
      </c>
      <c r="M18" s="58" t="s">
        <v>253</v>
      </c>
      <c r="N18" s="58" t="str">
        <f>TEXT(J18,"##")&amp;K18&amp;TEXT(L18,"##")&amp;M18</f>
        <v>27-13=</v>
      </c>
      <c r="O18" s="27"/>
      <c r="P18" s="11" t="str">
        <f>IF(_xlfn.DECIMAL(X!N17,10)=O18,"Да","Нет")</f>
        <v>Нет</v>
      </c>
    </row>
    <row r="19" spans="1:18" x14ac:dyDescent="0.25">
      <c r="A19" s="111"/>
      <c r="B19" s="57">
        <v>4</v>
      </c>
      <c r="C19" s="58">
        <v>37</v>
      </c>
      <c r="D19" s="58" t="s">
        <v>252</v>
      </c>
      <c r="E19" s="58">
        <v>24</v>
      </c>
      <c r="F19" s="58" t="s">
        <v>253</v>
      </c>
      <c r="G19" s="58" t="str">
        <f>TEXT(C19,"##")&amp;D19&amp;TEXT(E19,"##")&amp;F19</f>
        <v>37+24=</v>
      </c>
      <c r="H19" s="27"/>
      <c r="I19" s="11" t="str">
        <f>IF(_xlfn.DECIMAL(X!M18,10)=H19,"Да","Нет")</f>
        <v>Нет</v>
      </c>
      <c r="J19" s="58">
        <f>C19</f>
        <v>37</v>
      </c>
      <c r="K19" s="58" t="s">
        <v>254</v>
      </c>
      <c r="L19" s="58">
        <f>E19</f>
        <v>24</v>
      </c>
      <c r="M19" s="58" t="s">
        <v>253</v>
      </c>
      <c r="N19" s="58" t="str">
        <f>TEXT(J19,"##")&amp;K19&amp;TEXT(L19,"##")&amp;M19</f>
        <v>37-24=</v>
      </c>
      <c r="O19" s="27"/>
      <c r="P19" s="11" t="str">
        <f>IF(_xlfn.DECIMAL(X!N18,10)=O19,"Да","Нет")</f>
        <v>Нет</v>
      </c>
    </row>
    <row r="20" spans="1:18" x14ac:dyDescent="0.25">
      <c r="A20" s="111"/>
      <c r="B20" s="57">
        <v>5</v>
      </c>
      <c r="C20" s="58">
        <v>43</v>
      </c>
      <c r="D20" s="58" t="s">
        <v>252</v>
      </c>
      <c r="E20" s="58">
        <v>37</v>
      </c>
      <c r="F20" s="58" t="s">
        <v>253</v>
      </c>
      <c r="G20" s="58" t="str">
        <f>TEXT(C20,"##")&amp;D20&amp;TEXT(E20,"##")&amp;F20</f>
        <v>43+37=</v>
      </c>
      <c r="H20" s="27"/>
      <c r="I20" s="11" t="str">
        <f>IF(_xlfn.DECIMAL(X!M19,10)=H20,"Да","Нет")</f>
        <v>Нет</v>
      </c>
      <c r="J20" s="58">
        <f>C20</f>
        <v>43</v>
      </c>
      <c r="K20" s="58" t="s">
        <v>254</v>
      </c>
      <c r="L20" s="58">
        <f>E20</f>
        <v>37</v>
      </c>
      <c r="M20" s="58" t="s">
        <v>253</v>
      </c>
      <c r="N20" s="58" t="str">
        <f>TEXT(J20,"##")&amp;K20&amp;TEXT(L20,"##")&amp;M20</f>
        <v>43-37=</v>
      </c>
      <c r="O20" s="27"/>
      <c r="P20" s="11" t="str">
        <f>IF(_xlfn.DECIMAL(X!N19,10)=O20,"Да","Нет")</f>
        <v>Нет</v>
      </c>
    </row>
    <row r="21" spans="1:18" x14ac:dyDescent="0.25">
      <c r="A21" s="61"/>
      <c r="B21" s="59"/>
      <c r="C21" s="60"/>
      <c r="D21" s="60"/>
      <c r="E21" s="60"/>
      <c r="F21" s="60"/>
      <c r="G21" s="60"/>
      <c r="H21" s="60"/>
      <c r="I21" s="54">
        <f>COUNTIF(I16:I20,"Да")</f>
        <v>0</v>
      </c>
      <c r="J21" s="60"/>
      <c r="K21" s="60"/>
      <c r="L21" s="60"/>
      <c r="M21" s="60"/>
      <c r="N21" s="60"/>
      <c r="O21" s="60"/>
      <c r="P21" s="54">
        <f>COUNTIF(P16:P20,"Да")</f>
        <v>0</v>
      </c>
      <c r="Q21" s="49">
        <f>(I21+P21)/10</f>
        <v>0</v>
      </c>
      <c r="R21" s="60">
        <f>IF(Q21&gt;=0.8,5,IF(Q21&gt;=0.6,4,IF(Q21&gt;=0.4,3,2)))</f>
        <v>2</v>
      </c>
    </row>
    <row r="22" spans="1:18" x14ac:dyDescent="0.25">
      <c r="A22" s="111">
        <v>4</v>
      </c>
      <c r="B22" s="57">
        <v>1</v>
      </c>
      <c r="C22" s="58">
        <v>10</v>
      </c>
      <c r="D22" s="58" t="s">
        <v>252</v>
      </c>
      <c r="E22" s="58">
        <v>4</v>
      </c>
      <c r="F22" s="58" t="s">
        <v>253</v>
      </c>
      <c r="G22" s="58" t="str">
        <f>TEXT(C22,"##")&amp;D22&amp;TEXT(E22,"##")&amp;F22</f>
        <v>10+4=</v>
      </c>
      <c r="H22" s="27"/>
      <c r="I22" s="11" t="str">
        <f>IF(_xlfn.DECIMAL(X!M21,10)=H22,"Да","Нет")</f>
        <v>Нет</v>
      </c>
      <c r="J22" s="58">
        <f>C22</f>
        <v>10</v>
      </c>
      <c r="K22" s="58" t="s">
        <v>254</v>
      </c>
      <c r="L22" s="58">
        <f>E22</f>
        <v>4</v>
      </c>
      <c r="M22" s="58" t="s">
        <v>253</v>
      </c>
      <c r="N22" s="58" t="str">
        <f>TEXT(J22,"##")&amp;K22&amp;TEXT(L22,"##")&amp;M22</f>
        <v>10-4=</v>
      </c>
      <c r="O22" s="27"/>
      <c r="P22" s="11" t="str">
        <f>IF(_xlfn.DECIMAL(X!N21,10)=O22,"Да","Нет")</f>
        <v>Нет</v>
      </c>
    </row>
    <row r="23" spans="1:18" x14ac:dyDescent="0.25">
      <c r="A23" s="111"/>
      <c r="B23" s="57">
        <v>2</v>
      </c>
      <c r="C23" s="58">
        <v>15</v>
      </c>
      <c r="D23" s="58" t="s">
        <v>252</v>
      </c>
      <c r="E23" s="58">
        <v>13</v>
      </c>
      <c r="F23" s="58" t="s">
        <v>253</v>
      </c>
      <c r="G23" s="58" t="str">
        <f>TEXT(C23,"##")&amp;D23&amp;TEXT(E23,"##")&amp;F23</f>
        <v>15+13=</v>
      </c>
      <c r="H23" s="27"/>
      <c r="I23" s="11" t="str">
        <f>IF(_xlfn.DECIMAL(X!M22,10)=H23,"Да","Нет")</f>
        <v>Нет</v>
      </c>
      <c r="J23" s="58">
        <f>C23</f>
        <v>15</v>
      </c>
      <c r="K23" s="58" t="s">
        <v>254</v>
      </c>
      <c r="L23" s="58">
        <f>E23</f>
        <v>13</v>
      </c>
      <c r="M23" s="58" t="s">
        <v>253</v>
      </c>
      <c r="N23" s="58" t="str">
        <f>TEXT(J23,"##")&amp;K23&amp;TEXT(L23,"##")&amp;M23</f>
        <v>15-13=</v>
      </c>
      <c r="O23" s="27"/>
      <c r="P23" s="11" t="str">
        <f>IF(_xlfn.DECIMAL(X!N22,10)=O23,"Да","Нет")</f>
        <v>Нет</v>
      </c>
    </row>
    <row r="24" spans="1:18" x14ac:dyDescent="0.25">
      <c r="A24" s="111"/>
      <c r="B24" s="57">
        <v>3</v>
      </c>
      <c r="C24" s="58">
        <v>30</v>
      </c>
      <c r="D24" s="58" t="s">
        <v>252</v>
      </c>
      <c r="E24" s="58">
        <v>14</v>
      </c>
      <c r="F24" s="58" t="s">
        <v>253</v>
      </c>
      <c r="G24" s="58" t="str">
        <f>TEXT(C24,"##")&amp;D24&amp;TEXT(E24,"##")&amp;F24</f>
        <v>30+14=</v>
      </c>
      <c r="H24" s="27"/>
      <c r="I24" s="11" t="str">
        <f>IF(_xlfn.DECIMAL(X!M23,10)=H24,"Да","Нет")</f>
        <v>Нет</v>
      </c>
      <c r="J24" s="58">
        <f>C24</f>
        <v>30</v>
      </c>
      <c r="K24" s="58" t="s">
        <v>254</v>
      </c>
      <c r="L24" s="58">
        <f>E24</f>
        <v>14</v>
      </c>
      <c r="M24" s="58" t="s">
        <v>253</v>
      </c>
      <c r="N24" s="58" t="str">
        <f>TEXT(J24,"##")&amp;K24&amp;TEXT(L24,"##")&amp;M24</f>
        <v>30-14=</v>
      </c>
      <c r="O24" s="27"/>
      <c r="P24" s="11" t="str">
        <f>IF(_xlfn.DECIMAL(X!N23,10)=O24,"Да","Нет")</f>
        <v>Нет</v>
      </c>
    </row>
    <row r="25" spans="1:18" x14ac:dyDescent="0.25">
      <c r="A25" s="111"/>
      <c r="B25" s="57">
        <v>4</v>
      </c>
      <c r="C25" s="58">
        <v>40</v>
      </c>
      <c r="D25" s="58" t="s">
        <v>252</v>
      </c>
      <c r="E25" s="58">
        <v>25</v>
      </c>
      <c r="F25" s="58" t="s">
        <v>253</v>
      </c>
      <c r="G25" s="58" t="str">
        <f>TEXT(C25,"##")&amp;D25&amp;TEXT(E25,"##")&amp;F25</f>
        <v>40+25=</v>
      </c>
      <c r="H25" s="27"/>
      <c r="I25" s="11" t="str">
        <f>IF(_xlfn.DECIMAL(X!M24,10)=H25,"Да","Нет")</f>
        <v>Нет</v>
      </c>
      <c r="J25" s="58">
        <f>C25</f>
        <v>40</v>
      </c>
      <c r="K25" s="58" t="s">
        <v>254</v>
      </c>
      <c r="L25" s="58">
        <f>E25</f>
        <v>25</v>
      </c>
      <c r="M25" s="58" t="s">
        <v>253</v>
      </c>
      <c r="N25" s="58" t="str">
        <f>TEXT(J25,"##")&amp;K25&amp;TEXT(L25,"##")&amp;M25</f>
        <v>40-25=</v>
      </c>
      <c r="O25" s="27"/>
      <c r="P25" s="11" t="str">
        <f>IF(_xlfn.DECIMAL(X!N24,10)=O25,"Да","Нет")</f>
        <v>Нет</v>
      </c>
    </row>
    <row r="26" spans="1:18" x14ac:dyDescent="0.25">
      <c r="A26" s="111"/>
      <c r="B26" s="57">
        <v>5</v>
      </c>
      <c r="C26" s="58">
        <v>44</v>
      </c>
      <c r="D26" s="58" t="s">
        <v>252</v>
      </c>
      <c r="E26" s="58">
        <v>40</v>
      </c>
      <c r="F26" s="58" t="s">
        <v>253</v>
      </c>
      <c r="G26" s="58" t="str">
        <f>TEXT(C26,"##")&amp;D26&amp;TEXT(E26,"##")&amp;F26</f>
        <v>44+40=</v>
      </c>
      <c r="H26" s="27"/>
      <c r="I26" s="11" t="str">
        <f>IF(_xlfn.DECIMAL(X!M25,10)=H26,"Да","Нет")</f>
        <v>Нет</v>
      </c>
      <c r="J26" s="58">
        <f>C26</f>
        <v>44</v>
      </c>
      <c r="K26" s="58" t="s">
        <v>254</v>
      </c>
      <c r="L26" s="58">
        <f>E26</f>
        <v>40</v>
      </c>
      <c r="M26" s="58" t="s">
        <v>253</v>
      </c>
      <c r="N26" s="58" t="str">
        <f>TEXT(J26,"##")&amp;K26&amp;TEXT(L26,"##")&amp;M26</f>
        <v>44-40=</v>
      </c>
      <c r="O26" s="27"/>
      <c r="P26" s="11" t="str">
        <f>IF(_xlfn.DECIMAL(X!N25,10)=O26,"Да","Нет")</f>
        <v>Нет</v>
      </c>
    </row>
    <row r="27" spans="1:18" x14ac:dyDescent="0.25">
      <c r="A27" s="62"/>
      <c r="B27" s="63"/>
      <c r="C27" s="60"/>
      <c r="D27" s="60"/>
      <c r="E27" s="60"/>
      <c r="F27" s="60"/>
      <c r="G27" s="60"/>
      <c r="H27" s="60"/>
      <c r="I27" s="54">
        <f>COUNTIF(I22:I26,"Да")</f>
        <v>0</v>
      </c>
      <c r="J27" s="60"/>
      <c r="K27" s="60"/>
      <c r="L27" s="60"/>
      <c r="M27" s="60"/>
      <c r="N27" s="60"/>
      <c r="O27" s="60"/>
      <c r="P27" s="54">
        <f>COUNTIF(P22:P26,"Да")</f>
        <v>0</v>
      </c>
      <c r="Q27" s="49">
        <f>(I27+P27)/10</f>
        <v>0</v>
      </c>
      <c r="R27" s="60">
        <f>IF(Q27&gt;=0.8,5,IF(Q27&gt;=0.6,4,IF(Q27&gt;=0.4,3,2)))</f>
        <v>2</v>
      </c>
    </row>
    <row r="28" spans="1:18" x14ac:dyDescent="0.25">
      <c r="A28" s="111">
        <v>5</v>
      </c>
      <c r="B28" s="57">
        <v>1</v>
      </c>
      <c r="C28" s="58">
        <v>11</v>
      </c>
      <c r="D28" s="58" t="s">
        <v>252</v>
      </c>
      <c r="E28" s="58">
        <v>5</v>
      </c>
      <c r="F28" s="58" t="s">
        <v>253</v>
      </c>
      <c r="G28" s="58" t="str">
        <f>TEXT(C28,"##")&amp;D28&amp;TEXT(E28,"##")&amp;F28</f>
        <v>11+5=</v>
      </c>
      <c r="H28" s="27"/>
      <c r="I28" s="11" t="str">
        <f>IF(_xlfn.DECIMAL(X!M27,10)=H28,"Да","Нет")</f>
        <v>Нет</v>
      </c>
      <c r="J28" s="58">
        <f>C28</f>
        <v>11</v>
      </c>
      <c r="K28" s="58" t="s">
        <v>254</v>
      </c>
      <c r="L28" s="58">
        <f>E28</f>
        <v>5</v>
      </c>
      <c r="M28" s="58" t="s">
        <v>253</v>
      </c>
      <c r="N28" s="58" t="str">
        <f>TEXT(J28,"##")&amp;K28&amp;TEXT(L28,"##")&amp;M28</f>
        <v>11-5=</v>
      </c>
      <c r="O28" s="27"/>
      <c r="P28" s="11" t="str">
        <f>IF(_xlfn.DECIMAL(X!N27,10)=O28,"Да","Нет")</f>
        <v>Нет</v>
      </c>
    </row>
    <row r="29" spans="1:18" x14ac:dyDescent="0.25">
      <c r="A29" s="111"/>
      <c r="B29" s="57">
        <v>2</v>
      </c>
      <c r="C29" s="58">
        <v>16</v>
      </c>
      <c r="D29" s="58" t="s">
        <v>252</v>
      </c>
      <c r="E29" s="58">
        <v>14</v>
      </c>
      <c r="F29" s="58" t="s">
        <v>253</v>
      </c>
      <c r="G29" s="58" t="str">
        <f>TEXT(C29,"##")&amp;D29&amp;TEXT(E29,"##")&amp;F29</f>
        <v>16+14=</v>
      </c>
      <c r="H29" s="27"/>
      <c r="I29" s="11" t="str">
        <f>IF(_xlfn.DECIMAL(X!M28,10)=H29,"Да","Нет")</f>
        <v>Нет</v>
      </c>
      <c r="J29" s="58">
        <f>C29</f>
        <v>16</v>
      </c>
      <c r="K29" s="58" t="s">
        <v>254</v>
      </c>
      <c r="L29" s="58">
        <f>E29</f>
        <v>14</v>
      </c>
      <c r="M29" s="58" t="s">
        <v>253</v>
      </c>
      <c r="N29" s="58" t="str">
        <f>TEXT(J29,"##")&amp;K29&amp;TEXT(L29,"##")&amp;M29</f>
        <v>16-14=</v>
      </c>
      <c r="O29" s="27"/>
      <c r="P29" s="11" t="str">
        <f>IF(_xlfn.DECIMAL(X!N28,10)=O29,"Да","Нет")</f>
        <v>Нет</v>
      </c>
    </row>
    <row r="30" spans="1:18" x14ac:dyDescent="0.25">
      <c r="A30" s="111"/>
      <c r="B30" s="57">
        <v>3</v>
      </c>
      <c r="C30" s="58">
        <v>26</v>
      </c>
      <c r="D30" s="58" t="s">
        <v>252</v>
      </c>
      <c r="E30" s="58">
        <v>15</v>
      </c>
      <c r="F30" s="58" t="s">
        <v>253</v>
      </c>
      <c r="G30" s="58" t="str">
        <f>TEXT(C30,"##")&amp;D30&amp;TEXT(E30,"##")&amp;F30</f>
        <v>26+15=</v>
      </c>
      <c r="H30" s="27"/>
      <c r="I30" s="11" t="str">
        <f>IF(_xlfn.DECIMAL(X!M29,10)=H30,"Да","Нет")</f>
        <v>Нет</v>
      </c>
      <c r="J30" s="58">
        <f>C30</f>
        <v>26</v>
      </c>
      <c r="K30" s="58" t="s">
        <v>254</v>
      </c>
      <c r="L30" s="58">
        <f>E30</f>
        <v>15</v>
      </c>
      <c r="M30" s="58" t="s">
        <v>253</v>
      </c>
      <c r="N30" s="58" t="str">
        <f>TEXT(J30,"##")&amp;K30&amp;TEXT(L30,"##")&amp;M30</f>
        <v>26-15=</v>
      </c>
      <c r="O30" s="27"/>
      <c r="P30" s="11" t="str">
        <f>IF(_xlfn.DECIMAL(X!N29,10)=O30,"Да","Нет")</f>
        <v>Нет</v>
      </c>
    </row>
    <row r="31" spans="1:18" x14ac:dyDescent="0.25">
      <c r="A31" s="111"/>
      <c r="B31" s="57">
        <v>4</v>
      </c>
      <c r="C31" s="58">
        <v>37</v>
      </c>
      <c r="D31" s="58" t="s">
        <v>252</v>
      </c>
      <c r="E31" s="58">
        <v>26</v>
      </c>
      <c r="F31" s="58" t="s">
        <v>253</v>
      </c>
      <c r="G31" s="58" t="str">
        <f>TEXT(C31,"##")&amp;D31&amp;TEXT(E31,"##")&amp;F31</f>
        <v>37+26=</v>
      </c>
      <c r="H31" s="27"/>
      <c r="I31" s="11" t="str">
        <f>IF(_xlfn.DECIMAL(X!M30,10)=H31,"Да","Нет")</f>
        <v>Нет</v>
      </c>
      <c r="J31" s="58">
        <f>C31</f>
        <v>37</v>
      </c>
      <c r="K31" s="58" t="s">
        <v>254</v>
      </c>
      <c r="L31" s="58">
        <f>E31</f>
        <v>26</v>
      </c>
      <c r="M31" s="58" t="s">
        <v>253</v>
      </c>
      <c r="N31" s="58" t="str">
        <f>TEXT(J31,"##")&amp;K31&amp;TEXT(L31,"##")&amp;M31</f>
        <v>37-26=</v>
      </c>
      <c r="O31" s="27"/>
      <c r="P31" s="11" t="str">
        <f>IF(_xlfn.DECIMAL(X!N30,10)=O31,"Да","Нет")</f>
        <v>Нет</v>
      </c>
    </row>
    <row r="32" spans="1:18" x14ac:dyDescent="0.25">
      <c r="A32" s="111"/>
      <c r="B32" s="57">
        <v>5</v>
      </c>
      <c r="C32" s="58">
        <v>45</v>
      </c>
      <c r="D32" s="58" t="s">
        <v>252</v>
      </c>
      <c r="E32" s="58">
        <v>41</v>
      </c>
      <c r="F32" s="58" t="s">
        <v>253</v>
      </c>
      <c r="G32" s="58" t="str">
        <f>TEXT(C32,"##")&amp;D32&amp;TEXT(E32,"##")&amp;F32</f>
        <v>45+41=</v>
      </c>
      <c r="H32" s="27"/>
      <c r="I32" s="11" t="str">
        <f>IF(_xlfn.DECIMAL(X!M31,10)=H32,"Да","Нет")</f>
        <v>Нет</v>
      </c>
      <c r="J32" s="58">
        <f>C32</f>
        <v>45</v>
      </c>
      <c r="K32" s="58" t="s">
        <v>254</v>
      </c>
      <c r="L32" s="58">
        <f>E32</f>
        <v>41</v>
      </c>
      <c r="M32" s="58" t="s">
        <v>253</v>
      </c>
      <c r="N32" s="58" t="str">
        <f>TEXT(J32,"##")&amp;K32&amp;TEXT(L32,"##")&amp;M32</f>
        <v>45-41=</v>
      </c>
      <c r="O32" s="27"/>
      <c r="P32" s="11" t="str">
        <f>IF(_xlfn.DECIMAL(X!N31,10)=O32,"Да","Нет")</f>
        <v>Нет</v>
      </c>
    </row>
    <row r="33" spans="1:18" x14ac:dyDescent="0.25">
      <c r="A33" s="61"/>
      <c r="B33" s="59"/>
      <c r="C33" s="60"/>
      <c r="D33" s="60"/>
      <c r="E33" s="60"/>
      <c r="F33" s="60"/>
      <c r="G33" s="60"/>
      <c r="H33" s="60"/>
      <c r="I33" s="54">
        <f>COUNTIF(I28:I32,"Да")</f>
        <v>0</v>
      </c>
      <c r="J33" s="60"/>
      <c r="K33" s="60"/>
      <c r="L33" s="60"/>
      <c r="M33" s="60"/>
      <c r="N33" s="60"/>
      <c r="O33" s="60"/>
      <c r="P33" s="54">
        <f>COUNTIF(P28:P32,"Да")</f>
        <v>0</v>
      </c>
      <c r="Q33" s="49">
        <f>(I33+P33)/10</f>
        <v>0</v>
      </c>
      <c r="R33" s="60">
        <f>IF(Q33&gt;=0.8,5,IF(Q33&gt;=0.6,4,IF(Q33&gt;=0.4,3,2)))</f>
        <v>2</v>
      </c>
    </row>
    <row r="34" spans="1:18" x14ac:dyDescent="0.25">
      <c r="A34" s="111">
        <v>6</v>
      </c>
      <c r="B34" s="57">
        <v>1</v>
      </c>
      <c r="C34" s="58">
        <v>12</v>
      </c>
      <c r="D34" s="58" t="s">
        <v>252</v>
      </c>
      <c r="E34" s="58">
        <v>6</v>
      </c>
      <c r="F34" s="58" t="s">
        <v>253</v>
      </c>
      <c r="G34" s="58" t="str">
        <f>TEXT(C34,"##")&amp;D34&amp;TEXT(E34,"##")&amp;F34</f>
        <v>12+6=</v>
      </c>
      <c r="H34" s="27"/>
      <c r="I34" s="11" t="str">
        <f>IF(_xlfn.DECIMAL(X!M33,10)=H34,"Да","Нет")</f>
        <v>Нет</v>
      </c>
      <c r="J34" s="58">
        <f>C34</f>
        <v>12</v>
      </c>
      <c r="K34" s="58" t="s">
        <v>254</v>
      </c>
      <c r="L34" s="58">
        <f>E34</f>
        <v>6</v>
      </c>
      <c r="M34" s="58" t="s">
        <v>253</v>
      </c>
      <c r="N34" s="58" t="str">
        <f>TEXT(J34,"##")&amp;K34&amp;TEXT(L34,"##")&amp;M34</f>
        <v>12-6=</v>
      </c>
      <c r="O34" s="27"/>
      <c r="P34" s="11" t="str">
        <f>IF(_xlfn.DECIMAL(X!N33,10)=O34,"Да","Нет")</f>
        <v>Нет</v>
      </c>
    </row>
    <row r="35" spans="1:18" x14ac:dyDescent="0.25">
      <c r="A35" s="111"/>
      <c r="B35" s="57">
        <v>2</v>
      </c>
      <c r="C35" s="58">
        <v>17</v>
      </c>
      <c r="D35" s="58" t="s">
        <v>252</v>
      </c>
      <c r="E35" s="58">
        <v>15</v>
      </c>
      <c r="F35" s="58" t="s">
        <v>253</v>
      </c>
      <c r="G35" s="58" t="str">
        <f>TEXT(C35,"##")&amp;D35&amp;TEXT(E35,"##")&amp;F35</f>
        <v>17+15=</v>
      </c>
      <c r="H35" s="27"/>
      <c r="I35" s="11" t="str">
        <f>IF(_xlfn.DECIMAL(X!M34,10)=H35,"Да","Нет")</f>
        <v>Нет</v>
      </c>
      <c r="J35" s="58">
        <f>C35</f>
        <v>17</v>
      </c>
      <c r="K35" s="58" t="s">
        <v>254</v>
      </c>
      <c r="L35" s="58">
        <f>E35</f>
        <v>15</v>
      </c>
      <c r="M35" s="58" t="s">
        <v>253</v>
      </c>
      <c r="N35" s="58" t="str">
        <f>TEXT(J35,"##")&amp;K35&amp;TEXT(L35,"##")&amp;M35</f>
        <v>17-15=</v>
      </c>
      <c r="O35" s="27"/>
      <c r="P35" s="11" t="str">
        <f>IF(_xlfn.DECIMAL(X!N34,10)=O35,"Да","Нет")</f>
        <v>Нет</v>
      </c>
    </row>
    <row r="36" spans="1:18" x14ac:dyDescent="0.25">
      <c r="A36" s="111"/>
      <c r="B36" s="57">
        <v>3</v>
      </c>
      <c r="C36" s="58">
        <v>30</v>
      </c>
      <c r="D36" s="58" t="s">
        <v>252</v>
      </c>
      <c r="E36" s="58">
        <v>16</v>
      </c>
      <c r="F36" s="58" t="s">
        <v>253</v>
      </c>
      <c r="G36" s="58" t="str">
        <f>TEXT(C36,"##")&amp;D36&amp;TEXT(E36,"##")&amp;F36</f>
        <v>30+16=</v>
      </c>
      <c r="H36" s="27"/>
      <c r="I36" s="11" t="str">
        <f>IF(_xlfn.DECIMAL(X!M35,10)=H36,"Да","Нет")</f>
        <v>Нет</v>
      </c>
      <c r="J36" s="58">
        <f>C36</f>
        <v>30</v>
      </c>
      <c r="K36" s="58" t="s">
        <v>254</v>
      </c>
      <c r="L36" s="58">
        <f>E36</f>
        <v>16</v>
      </c>
      <c r="M36" s="58" t="s">
        <v>253</v>
      </c>
      <c r="N36" s="58" t="str">
        <f>TEXT(J36,"##")&amp;K36&amp;TEXT(L36,"##")&amp;M36</f>
        <v>30-16=</v>
      </c>
      <c r="O36" s="27"/>
      <c r="P36" s="11" t="str">
        <f>IF(_xlfn.DECIMAL(X!N35,10)=O36,"Да","Нет")</f>
        <v>Нет</v>
      </c>
    </row>
    <row r="37" spans="1:18" x14ac:dyDescent="0.25">
      <c r="A37" s="111"/>
      <c r="B37" s="57">
        <v>4</v>
      </c>
      <c r="C37" s="58">
        <v>40</v>
      </c>
      <c r="D37" s="58" t="s">
        <v>252</v>
      </c>
      <c r="E37" s="58">
        <v>27</v>
      </c>
      <c r="F37" s="58" t="s">
        <v>253</v>
      </c>
      <c r="G37" s="58" t="str">
        <f>TEXT(C37,"##")&amp;D37&amp;TEXT(E37,"##")&amp;F37</f>
        <v>40+27=</v>
      </c>
      <c r="H37" s="27"/>
      <c r="I37" s="11" t="str">
        <f>IF(_xlfn.DECIMAL(X!M36,10)=H37,"Да","Нет")</f>
        <v>Нет</v>
      </c>
      <c r="J37" s="58">
        <f>C37</f>
        <v>40</v>
      </c>
      <c r="K37" s="58" t="s">
        <v>254</v>
      </c>
      <c r="L37" s="58">
        <f>E37</f>
        <v>27</v>
      </c>
      <c r="M37" s="58" t="s">
        <v>253</v>
      </c>
      <c r="N37" s="58" t="str">
        <f>TEXT(J37,"##")&amp;K37&amp;TEXT(L37,"##")&amp;M37</f>
        <v>40-27=</v>
      </c>
      <c r="O37" s="27"/>
      <c r="P37" s="11" t="str">
        <f>IF(_xlfn.DECIMAL(X!N36,10)=O37,"Да","Нет")</f>
        <v>Нет</v>
      </c>
    </row>
    <row r="38" spans="1:18" x14ac:dyDescent="0.25">
      <c r="A38" s="111"/>
      <c r="B38" s="57">
        <v>5</v>
      </c>
      <c r="C38" s="58">
        <v>46</v>
      </c>
      <c r="D38" s="58" t="s">
        <v>252</v>
      </c>
      <c r="E38" s="58">
        <v>42</v>
      </c>
      <c r="F38" s="58" t="s">
        <v>253</v>
      </c>
      <c r="G38" s="58" t="str">
        <f>TEXT(C38,"##")&amp;D38&amp;TEXT(E38,"##")&amp;F38</f>
        <v>46+42=</v>
      </c>
      <c r="H38" s="27"/>
      <c r="I38" s="11" t="str">
        <f>IF(_xlfn.DECIMAL(X!M37,10)=H38,"Да","Нет")</f>
        <v>Нет</v>
      </c>
      <c r="J38" s="58">
        <f>C38</f>
        <v>46</v>
      </c>
      <c r="K38" s="58" t="s">
        <v>254</v>
      </c>
      <c r="L38" s="58">
        <f>E38</f>
        <v>42</v>
      </c>
      <c r="M38" s="58" t="s">
        <v>253</v>
      </c>
      <c r="N38" s="58" t="str">
        <f>TEXT(J38,"##")&amp;K38&amp;TEXT(L38,"##")&amp;M38</f>
        <v>46-42=</v>
      </c>
      <c r="O38" s="27"/>
      <c r="P38" s="11" t="str">
        <f>IF(_xlfn.DECIMAL(X!N37,10)=O38,"Да","Нет")</f>
        <v>Нет</v>
      </c>
    </row>
    <row r="39" spans="1:18" x14ac:dyDescent="0.25">
      <c r="A39" s="61"/>
      <c r="B39" s="59"/>
      <c r="C39" s="60"/>
      <c r="D39" s="60"/>
      <c r="E39" s="60"/>
      <c r="F39" s="60"/>
      <c r="G39" s="60"/>
      <c r="H39" s="60"/>
      <c r="I39" s="54">
        <f>COUNTIF(I34:I38,"Да")</f>
        <v>0</v>
      </c>
      <c r="J39" s="60"/>
      <c r="K39" s="60"/>
      <c r="L39" s="60"/>
      <c r="M39" s="60"/>
      <c r="N39" s="60"/>
      <c r="O39" s="60"/>
      <c r="P39" s="54">
        <f>COUNTIF(P34:P38,"Да")</f>
        <v>0</v>
      </c>
      <c r="Q39" s="49">
        <f>(I39+P39)/10</f>
        <v>0</v>
      </c>
      <c r="R39" s="60">
        <f>IF(Q39&gt;=0.8,5,IF(Q39&gt;=0.6,4,IF(Q39&gt;=0.4,3,2)))</f>
        <v>2</v>
      </c>
    </row>
    <row r="40" spans="1:18" x14ac:dyDescent="0.25">
      <c r="A40" s="111">
        <v>7</v>
      </c>
      <c r="B40" s="57">
        <v>1</v>
      </c>
      <c r="C40" s="58">
        <v>13</v>
      </c>
      <c r="D40" s="58" t="s">
        <v>252</v>
      </c>
      <c r="E40" s="58">
        <v>7</v>
      </c>
      <c r="F40" s="58" t="s">
        <v>253</v>
      </c>
      <c r="G40" s="58" t="str">
        <f>TEXT(C40,"##")&amp;D40&amp;TEXT(E40,"##")&amp;F40</f>
        <v>13+7=</v>
      </c>
      <c r="H40" s="27"/>
      <c r="I40" s="11" t="str">
        <f>IF(_xlfn.DECIMAL(X!M39,10)=H40,"Да","Нет")</f>
        <v>Нет</v>
      </c>
      <c r="J40" s="58">
        <f>C40</f>
        <v>13</v>
      </c>
      <c r="K40" s="58" t="s">
        <v>254</v>
      </c>
      <c r="L40" s="58">
        <f>E40</f>
        <v>7</v>
      </c>
      <c r="M40" s="58" t="s">
        <v>253</v>
      </c>
      <c r="N40" s="58" t="str">
        <f>TEXT(J40,"##")&amp;K40&amp;TEXT(L40,"##")&amp;M40</f>
        <v>13-7=</v>
      </c>
      <c r="O40" s="27"/>
      <c r="P40" s="11" t="str">
        <f>IF(_xlfn.DECIMAL(X!N39,10)=O40,"Да","Нет")</f>
        <v>Нет</v>
      </c>
    </row>
    <row r="41" spans="1:18" x14ac:dyDescent="0.25">
      <c r="A41" s="111"/>
      <c r="B41" s="57">
        <v>2</v>
      </c>
      <c r="C41" s="58">
        <v>17</v>
      </c>
      <c r="D41" s="58" t="s">
        <v>252</v>
      </c>
      <c r="E41" s="58">
        <v>16</v>
      </c>
      <c r="F41" s="58" t="s">
        <v>253</v>
      </c>
      <c r="G41" s="58" t="str">
        <f>TEXT(C41,"##")&amp;D41&amp;TEXT(E41,"##")&amp;F41</f>
        <v>17+16=</v>
      </c>
      <c r="H41" s="27"/>
      <c r="I41" s="11" t="str">
        <f>IF(_xlfn.DECIMAL(X!M40,10)=H41,"Да","Нет")</f>
        <v>Нет</v>
      </c>
      <c r="J41" s="58">
        <f>C41</f>
        <v>17</v>
      </c>
      <c r="K41" s="58" t="s">
        <v>254</v>
      </c>
      <c r="L41" s="58">
        <f>E41</f>
        <v>16</v>
      </c>
      <c r="M41" s="58" t="s">
        <v>253</v>
      </c>
      <c r="N41" s="58" t="str">
        <f>TEXT(J41,"##")&amp;K41&amp;TEXT(L41,"##")&amp;M41</f>
        <v>17-16=</v>
      </c>
      <c r="O41" s="27"/>
      <c r="P41" s="11" t="str">
        <f>IF(_xlfn.DECIMAL(X!N40,10)=O41,"Да","Нет")</f>
        <v>Нет</v>
      </c>
    </row>
    <row r="42" spans="1:18" x14ac:dyDescent="0.25">
      <c r="A42" s="111"/>
      <c r="B42" s="57">
        <v>3</v>
      </c>
      <c r="C42" s="58">
        <v>31</v>
      </c>
      <c r="D42" s="58" t="s">
        <v>252</v>
      </c>
      <c r="E42" s="58">
        <v>17</v>
      </c>
      <c r="F42" s="58" t="s">
        <v>253</v>
      </c>
      <c r="G42" s="58" t="str">
        <f>TEXT(C42,"##")&amp;D42&amp;TEXT(E42,"##")&amp;F42</f>
        <v>31+17=</v>
      </c>
      <c r="H42" s="27"/>
      <c r="I42" s="11" t="str">
        <f>IF(_xlfn.DECIMAL(X!M41,10)=H42,"Да","Нет")</f>
        <v>Нет</v>
      </c>
      <c r="J42" s="58">
        <f>C42</f>
        <v>31</v>
      </c>
      <c r="K42" s="58" t="s">
        <v>254</v>
      </c>
      <c r="L42" s="58">
        <f>E42</f>
        <v>17</v>
      </c>
      <c r="M42" s="58" t="s">
        <v>253</v>
      </c>
      <c r="N42" s="58" t="str">
        <f>TEXT(J42,"##")&amp;K42&amp;TEXT(L42,"##")&amp;M42</f>
        <v>31-17=</v>
      </c>
      <c r="O42" s="27"/>
      <c r="P42" s="11" t="str">
        <f>IF(_xlfn.DECIMAL(X!N41,10)=O42,"Да","Нет")</f>
        <v>Нет</v>
      </c>
    </row>
    <row r="43" spans="1:18" x14ac:dyDescent="0.25">
      <c r="A43" s="111"/>
      <c r="B43" s="57">
        <v>4</v>
      </c>
      <c r="C43" s="58">
        <v>41</v>
      </c>
      <c r="D43" s="58" t="s">
        <v>252</v>
      </c>
      <c r="E43" s="58">
        <v>27</v>
      </c>
      <c r="F43" s="58" t="s">
        <v>253</v>
      </c>
      <c r="G43" s="58" t="str">
        <f>TEXT(C43,"##")&amp;D43&amp;TEXT(E43,"##")&amp;F43</f>
        <v>41+27=</v>
      </c>
      <c r="H43" s="27"/>
      <c r="I43" s="11" t="str">
        <f>IF(_xlfn.DECIMAL(X!M42,10)=H43,"Да","Нет")</f>
        <v>Нет</v>
      </c>
      <c r="J43" s="58">
        <f>C43</f>
        <v>41</v>
      </c>
      <c r="K43" s="58" t="s">
        <v>254</v>
      </c>
      <c r="L43" s="58">
        <f>E43</f>
        <v>27</v>
      </c>
      <c r="M43" s="58" t="s">
        <v>253</v>
      </c>
      <c r="N43" s="58" t="str">
        <f>TEXT(J43,"##")&amp;K43&amp;TEXT(L43,"##")&amp;M43</f>
        <v>41-27=</v>
      </c>
      <c r="O43" s="27"/>
      <c r="P43" s="11" t="str">
        <f>IF(_xlfn.DECIMAL(X!N42,10)=O43,"Да","Нет")</f>
        <v>Нет</v>
      </c>
    </row>
    <row r="44" spans="1:18" x14ac:dyDescent="0.25">
      <c r="A44" s="111"/>
      <c r="B44" s="57">
        <v>5</v>
      </c>
      <c r="C44" s="58">
        <v>47</v>
      </c>
      <c r="D44" s="58" t="s">
        <v>252</v>
      </c>
      <c r="E44" s="58">
        <v>43</v>
      </c>
      <c r="F44" s="58" t="s">
        <v>253</v>
      </c>
      <c r="G44" s="58" t="str">
        <f>TEXT(C44,"##")&amp;D44&amp;TEXT(E44,"##")&amp;F44</f>
        <v>47+43=</v>
      </c>
      <c r="H44" s="27"/>
      <c r="I44" s="11" t="str">
        <f>IF(_xlfn.DECIMAL(X!M43,10)=H44,"Да","Нет")</f>
        <v>Нет</v>
      </c>
      <c r="J44" s="58">
        <f>C44</f>
        <v>47</v>
      </c>
      <c r="K44" s="58" t="s">
        <v>254</v>
      </c>
      <c r="L44" s="58">
        <f>E44</f>
        <v>43</v>
      </c>
      <c r="M44" s="58" t="s">
        <v>253</v>
      </c>
      <c r="N44" s="58" t="str">
        <f>TEXT(J44,"##")&amp;K44&amp;TEXT(L44,"##")&amp;M44</f>
        <v>47-43=</v>
      </c>
      <c r="O44" s="27"/>
      <c r="P44" s="11" t="str">
        <f>IF(_xlfn.DECIMAL(X!N43,10)=O44,"Да","Нет")</f>
        <v>Нет</v>
      </c>
    </row>
    <row r="45" spans="1:18" x14ac:dyDescent="0.25">
      <c r="A45" s="61"/>
      <c r="B45" s="59"/>
      <c r="C45" s="60"/>
      <c r="D45" s="60"/>
      <c r="E45" s="60"/>
      <c r="F45" s="60"/>
      <c r="G45" s="60"/>
      <c r="H45" s="60"/>
      <c r="I45" s="54">
        <f>COUNTIF(I40:I44,"Да")</f>
        <v>0</v>
      </c>
      <c r="J45" s="60"/>
      <c r="K45" s="60"/>
      <c r="L45" s="60"/>
      <c r="M45" s="60"/>
      <c r="N45" s="60"/>
      <c r="O45" s="60"/>
      <c r="P45" s="54">
        <f>COUNTIF(P40:P44,"Да")</f>
        <v>0</v>
      </c>
      <c r="Q45" s="49">
        <f>(I45+P45)/10</f>
        <v>0</v>
      </c>
      <c r="R45" s="60">
        <f>IF(Q45&gt;=0.8,5,IF(Q45&gt;=0.6,4,IF(Q45&gt;=0.4,3,2)))</f>
        <v>2</v>
      </c>
    </row>
    <row r="46" spans="1:18" x14ac:dyDescent="0.25">
      <c r="A46" s="111">
        <v>8</v>
      </c>
      <c r="B46" s="57">
        <v>1</v>
      </c>
      <c r="C46" s="58">
        <v>14</v>
      </c>
      <c r="D46" s="58" t="s">
        <v>252</v>
      </c>
      <c r="E46" s="58">
        <v>7</v>
      </c>
      <c r="F46" s="58" t="s">
        <v>253</v>
      </c>
      <c r="G46" s="58" t="str">
        <f>TEXT(C46,"##")&amp;D46&amp;TEXT(E46,"##")&amp;F46</f>
        <v>14+7=</v>
      </c>
      <c r="H46" s="27"/>
      <c r="I46" s="11" t="str">
        <f>IF(_xlfn.DECIMAL(X!M45,10)=H46,"Да","Нет")</f>
        <v>Нет</v>
      </c>
      <c r="J46" s="58">
        <f>C46</f>
        <v>14</v>
      </c>
      <c r="K46" s="58" t="s">
        <v>254</v>
      </c>
      <c r="L46" s="58">
        <f>E46</f>
        <v>7</v>
      </c>
      <c r="M46" s="58" t="s">
        <v>253</v>
      </c>
      <c r="N46" s="58" t="str">
        <f>TEXT(J46,"##")&amp;K46&amp;TEXT(L46,"##")&amp;M46</f>
        <v>14-7=</v>
      </c>
      <c r="O46" s="27"/>
      <c r="P46" s="11" t="str">
        <f>IF(_xlfn.DECIMAL(X!N45,10)=O46,"Да","Нет")</f>
        <v>Нет</v>
      </c>
    </row>
    <row r="47" spans="1:18" x14ac:dyDescent="0.25">
      <c r="A47" s="111"/>
      <c r="B47" s="57">
        <v>2</v>
      </c>
      <c r="C47" s="58">
        <v>17</v>
      </c>
      <c r="D47" s="58" t="s">
        <v>252</v>
      </c>
      <c r="E47" s="58">
        <v>12</v>
      </c>
      <c r="F47" s="58" t="s">
        <v>253</v>
      </c>
      <c r="G47" s="58" t="str">
        <f>TEXT(C47,"##")&amp;D47&amp;TEXT(E47,"##")&amp;F47</f>
        <v>17+12=</v>
      </c>
      <c r="H47" s="27"/>
      <c r="I47" s="11" t="str">
        <f>IF(_xlfn.DECIMAL(X!M46,10)=H47,"Да","Нет")</f>
        <v>Нет</v>
      </c>
      <c r="J47" s="58">
        <f>C47</f>
        <v>17</v>
      </c>
      <c r="K47" s="58" t="s">
        <v>254</v>
      </c>
      <c r="L47" s="58">
        <f>E47</f>
        <v>12</v>
      </c>
      <c r="M47" s="58" t="s">
        <v>253</v>
      </c>
      <c r="N47" s="58" t="str">
        <f>TEXT(J47,"##")&amp;K47&amp;TEXT(L47,"##")&amp;M47</f>
        <v>17-12=</v>
      </c>
      <c r="O47" s="27"/>
      <c r="P47" s="11" t="str">
        <f>IF(_xlfn.DECIMAL(X!N46,10)=O47,"Да","Нет")</f>
        <v>Нет</v>
      </c>
    </row>
    <row r="48" spans="1:18" x14ac:dyDescent="0.25">
      <c r="A48" s="111"/>
      <c r="B48" s="57">
        <v>3</v>
      </c>
      <c r="C48" s="58">
        <v>32</v>
      </c>
      <c r="D48" s="58" t="s">
        <v>252</v>
      </c>
      <c r="E48" s="58">
        <v>17</v>
      </c>
      <c r="F48" s="58" t="s">
        <v>253</v>
      </c>
      <c r="G48" s="58" t="str">
        <f>TEXT(C48,"##")&amp;D48&amp;TEXT(E48,"##")&amp;F48</f>
        <v>32+17=</v>
      </c>
      <c r="H48" s="27"/>
      <c r="I48" s="11" t="str">
        <f>IF(_xlfn.DECIMAL(X!M47,10)=H48,"Да","Нет")</f>
        <v>Нет</v>
      </c>
      <c r="J48" s="58">
        <f>C48</f>
        <v>32</v>
      </c>
      <c r="K48" s="58" t="s">
        <v>254</v>
      </c>
      <c r="L48" s="58">
        <f>E48</f>
        <v>17</v>
      </c>
      <c r="M48" s="58" t="s">
        <v>253</v>
      </c>
      <c r="N48" s="58" t="str">
        <f>TEXT(J48,"##")&amp;K48&amp;TEXT(L48,"##")&amp;M48</f>
        <v>32-17=</v>
      </c>
      <c r="O48" s="27"/>
      <c r="P48" s="11" t="str">
        <f>IF(_xlfn.DECIMAL(X!N47,10)=O48,"Да","Нет")</f>
        <v>Нет</v>
      </c>
    </row>
    <row r="49" spans="1:18" x14ac:dyDescent="0.25">
      <c r="A49" s="111"/>
      <c r="B49" s="57">
        <v>4</v>
      </c>
      <c r="C49" s="58">
        <v>42</v>
      </c>
      <c r="D49" s="58" t="s">
        <v>252</v>
      </c>
      <c r="E49" s="58">
        <v>27</v>
      </c>
      <c r="F49" s="58" t="s">
        <v>253</v>
      </c>
      <c r="G49" s="58" t="str">
        <f>TEXT(C49,"##")&amp;D49&amp;TEXT(E49,"##")&amp;F49</f>
        <v>42+27=</v>
      </c>
      <c r="H49" s="27"/>
      <c r="I49" s="11" t="str">
        <f>IF(_xlfn.DECIMAL(X!M48,10)=H49,"Да","Нет")</f>
        <v>Нет</v>
      </c>
      <c r="J49" s="58">
        <f>C49</f>
        <v>42</v>
      </c>
      <c r="K49" s="58" t="s">
        <v>254</v>
      </c>
      <c r="L49" s="58">
        <f>E49</f>
        <v>27</v>
      </c>
      <c r="M49" s="58" t="s">
        <v>253</v>
      </c>
      <c r="N49" s="58" t="str">
        <f>TEXT(J49,"##")&amp;K49&amp;TEXT(L49,"##")&amp;M49</f>
        <v>42-27=</v>
      </c>
      <c r="O49" s="27"/>
      <c r="P49" s="11" t="str">
        <f>IF(_xlfn.DECIMAL(X!N48,10)=O49,"Да","Нет")</f>
        <v>Нет</v>
      </c>
    </row>
    <row r="50" spans="1:18" x14ac:dyDescent="0.25">
      <c r="A50" s="111"/>
      <c r="B50" s="57">
        <v>5</v>
      </c>
      <c r="C50" s="58">
        <v>47</v>
      </c>
      <c r="D50" s="58" t="s">
        <v>252</v>
      </c>
      <c r="E50" s="58">
        <v>44</v>
      </c>
      <c r="F50" s="58" t="s">
        <v>253</v>
      </c>
      <c r="G50" s="58" t="str">
        <f>TEXT(C50,"##")&amp;D50&amp;TEXT(E50,"##")&amp;F50</f>
        <v>47+44=</v>
      </c>
      <c r="H50" s="27"/>
      <c r="I50" s="11" t="str">
        <f>IF(_xlfn.DECIMAL(X!M49,10)=H50,"Да","Нет")</f>
        <v>Нет</v>
      </c>
      <c r="J50" s="58">
        <f>C50</f>
        <v>47</v>
      </c>
      <c r="K50" s="58" t="s">
        <v>254</v>
      </c>
      <c r="L50" s="58">
        <f>E50</f>
        <v>44</v>
      </c>
      <c r="M50" s="58" t="s">
        <v>253</v>
      </c>
      <c r="N50" s="58" t="str">
        <f>TEXT(J50,"##")&amp;K50&amp;TEXT(L50,"##")&amp;M50</f>
        <v>47-44=</v>
      </c>
      <c r="O50" s="27"/>
      <c r="P50" s="11" t="str">
        <f>IF(_xlfn.DECIMAL(X!N49,10)=O50,"Да","Нет")</f>
        <v>Нет</v>
      </c>
    </row>
    <row r="51" spans="1:18" x14ac:dyDescent="0.25">
      <c r="A51" s="61"/>
      <c r="B51" s="59"/>
      <c r="C51" s="60"/>
      <c r="D51" s="60"/>
      <c r="E51" s="60"/>
      <c r="F51" s="60"/>
      <c r="G51" s="60"/>
      <c r="H51" s="60"/>
      <c r="I51" s="54">
        <f>COUNTIF(I46:I50,"Да")</f>
        <v>0</v>
      </c>
      <c r="J51" s="60"/>
      <c r="K51" s="60"/>
      <c r="L51" s="60"/>
      <c r="M51" s="60"/>
      <c r="N51" s="60"/>
      <c r="O51" s="60"/>
      <c r="P51" s="54">
        <f>COUNTIF(P46:P50,"Да")</f>
        <v>0</v>
      </c>
      <c r="Q51" s="49">
        <f>(I51+P51)/10</f>
        <v>0</v>
      </c>
      <c r="R51" s="60">
        <f>IF(Q51&gt;=0.8,5,IF(Q51&gt;=0.6,4,IF(Q51&gt;=0.4,3,2)))</f>
        <v>2</v>
      </c>
    </row>
    <row r="52" spans="1:18" x14ac:dyDescent="0.25">
      <c r="A52" s="111">
        <v>9</v>
      </c>
      <c r="B52" s="57">
        <v>1</v>
      </c>
      <c r="C52" s="58">
        <v>15</v>
      </c>
      <c r="D52" s="58" t="s">
        <v>252</v>
      </c>
      <c r="E52" s="58">
        <v>7</v>
      </c>
      <c r="F52" s="58" t="s">
        <v>253</v>
      </c>
      <c r="G52" s="58" t="str">
        <f>TEXT(C52,"##")&amp;D52&amp;TEXT(E52,"##")&amp;F52</f>
        <v>15+7=</v>
      </c>
      <c r="H52" s="27"/>
      <c r="I52" s="11" t="str">
        <f>IF(_xlfn.DECIMAL(X!M51,10)=H52,"Да","Нет")</f>
        <v>Нет</v>
      </c>
      <c r="J52" s="58">
        <f>C52</f>
        <v>15</v>
      </c>
      <c r="K52" s="58" t="s">
        <v>254</v>
      </c>
      <c r="L52" s="58">
        <f>E52</f>
        <v>7</v>
      </c>
      <c r="M52" s="58" t="s">
        <v>253</v>
      </c>
      <c r="N52" s="58" t="str">
        <f>TEXT(J52,"##")&amp;K52&amp;TEXT(L52,"##")&amp;M52</f>
        <v>15-7=</v>
      </c>
      <c r="O52" s="27"/>
      <c r="P52" s="11" t="str">
        <f>IF(_xlfn.DECIMAL(X!N51,10)=O52,"Да","Нет")</f>
        <v>Нет</v>
      </c>
    </row>
    <row r="53" spans="1:18" x14ac:dyDescent="0.25">
      <c r="A53" s="111"/>
      <c r="B53" s="57">
        <v>2</v>
      </c>
      <c r="C53" s="58">
        <v>20</v>
      </c>
      <c r="D53" s="58" t="s">
        <v>252</v>
      </c>
      <c r="E53" s="58">
        <v>17</v>
      </c>
      <c r="F53" s="58" t="s">
        <v>253</v>
      </c>
      <c r="G53" s="58" t="str">
        <f>TEXT(C53,"##")&amp;D53&amp;TEXT(E53,"##")&amp;F53</f>
        <v>20+17=</v>
      </c>
      <c r="H53" s="27"/>
      <c r="I53" s="11" t="str">
        <f>IF(_xlfn.DECIMAL(X!M52,10)=H53,"Да","Нет")</f>
        <v>Нет</v>
      </c>
      <c r="J53" s="58">
        <f>C53</f>
        <v>20</v>
      </c>
      <c r="K53" s="58" t="s">
        <v>254</v>
      </c>
      <c r="L53" s="58">
        <f>E53</f>
        <v>17</v>
      </c>
      <c r="M53" s="58" t="s">
        <v>253</v>
      </c>
      <c r="N53" s="58" t="str">
        <f>TEXT(J53,"##")&amp;K53&amp;TEXT(L53,"##")&amp;M53</f>
        <v>20-17=</v>
      </c>
      <c r="O53" s="27"/>
      <c r="P53" s="11" t="str">
        <f>IF(_xlfn.DECIMAL(X!N52,10)=O53,"Да","Нет")</f>
        <v>Нет</v>
      </c>
    </row>
    <row r="54" spans="1:18" x14ac:dyDescent="0.25">
      <c r="A54" s="111"/>
      <c r="B54" s="57">
        <v>3</v>
      </c>
      <c r="C54" s="58">
        <v>33</v>
      </c>
      <c r="D54" s="58" t="s">
        <v>252</v>
      </c>
      <c r="E54" s="58">
        <v>17</v>
      </c>
      <c r="F54" s="58" t="s">
        <v>253</v>
      </c>
      <c r="G54" s="58" t="str">
        <f>TEXT(C54,"##")&amp;D54&amp;TEXT(E54,"##")&amp;F54</f>
        <v>33+17=</v>
      </c>
      <c r="H54" s="27"/>
      <c r="I54" s="11" t="str">
        <f>IF(_xlfn.DECIMAL(X!M53,10)=H54,"Да","Нет")</f>
        <v>Нет</v>
      </c>
      <c r="J54" s="58">
        <f>C54</f>
        <v>33</v>
      </c>
      <c r="K54" s="58" t="s">
        <v>254</v>
      </c>
      <c r="L54" s="58">
        <f>E54</f>
        <v>17</v>
      </c>
      <c r="M54" s="58" t="s">
        <v>253</v>
      </c>
      <c r="N54" s="58" t="str">
        <f>TEXT(J54,"##")&amp;K54&amp;TEXT(L54,"##")&amp;M54</f>
        <v>33-17=</v>
      </c>
      <c r="O54" s="27"/>
      <c r="P54" s="11" t="str">
        <f>IF(_xlfn.DECIMAL(X!N53,10)=O54,"Да","Нет")</f>
        <v>Нет</v>
      </c>
    </row>
    <row r="55" spans="1:18" x14ac:dyDescent="0.25">
      <c r="A55" s="111"/>
      <c r="B55" s="57">
        <v>4</v>
      </c>
      <c r="C55" s="58">
        <v>43</v>
      </c>
      <c r="D55" s="58" t="s">
        <v>252</v>
      </c>
      <c r="E55" s="58">
        <v>30</v>
      </c>
      <c r="F55" s="58" t="s">
        <v>253</v>
      </c>
      <c r="G55" s="58" t="str">
        <f>TEXT(C55,"##")&amp;D55&amp;TEXT(E55,"##")&amp;F55</f>
        <v>43+30=</v>
      </c>
      <c r="H55" s="27"/>
      <c r="I55" s="11" t="str">
        <f>IF(_xlfn.DECIMAL(X!M54,10)=H55,"Да","Нет")</f>
        <v>Нет</v>
      </c>
      <c r="J55" s="58">
        <f>C55</f>
        <v>43</v>
      </c>
      <c r="K55" s="58" t="s">
        <v>254</v>
      </c>
      <c r="L55" s="58">
        <f>E55</f>
        <v>30</v>
      </c>
      <c r="M55" s="58" t="s">
        <v>253</v>
      </c>
      <c r="N55" s="58" t="str">
        <f>TEXT(J55,"##")&amp;K55&amp;TEXT(L55,"##")&amp;M55</f>
        <v>43-30=</v>
      </c>
      <c r="O55" s="27"/>
      <c r="P55" s="11" t="str">
        <f>IF(_xlfn.DECIMAL(X!N54,10)=O55,"Да","Нет")</f>
        <v>Нет</v>
      </c>
    </row>
    <row r="56" spans="1:18" x14ac:dyDescent="0.25">
      <c r="A56" s="111"/>
      <c r="B56" s="57">
        <v>5</v>
      </c>
      <c r="C56" s="58">
        <v>47</v>
      </c>
      <c r="D56" s="58" t="s">
        <v>252</v>
      </c>
      <c r="E56" s="58">
        <v>45</v>
      </c>
      <c r="F56" s="58" t="s">
        <v>253</v>
      </c>
      <c r="G56" s="58" t="str">
        <f>TEXT(C56,"##")&amp;D56&amp;TEXT(E56,"##")&amp;F56</f>
        <v>47+45=</v>
      </c>
      <c r="H56" s="27"/>
      <c r="I56" s="11" t="str">
        <f>IF(_xlfn.DECIMAL(X!M55,10)=H56,"Да","Нет")</f>
        <v>Нет</v>
      </c>
      <c r="J56" s="58">
        <f>C56</f>
        <v>47</v>
      </c>
      <c r="K56" s="58" t="s">
        <v>254</v>
      </c>
      <c r="L56" s="58">
        <f>E56</f>
        <v>45</v>
      </c>
      <c r="M56" s="58" t="s">
        <v>253</v>
      </c>
      <c r="N56" s="58" t="str">
        <f>TEXT(J56,"##")&amp;K56&amp;TEXT(L56,"##")&amp;M56</f>
        <v>47-45=</v>
      </c>
      <c r="O56" s="27"/>
      <c r="P56" s="11" t="str">
        <f>IF(_xlfn.DECIMAL(X!N55,10)=O56,"Да","Нет")</f>
        <v>Нет</v>
      </c>
    </row>
    <row r="57" spans="1:18" x14ac:dyDescent="0.25">
      <c r="A57" s="61"/>
      <c r="B57" s="59"/>
      <c r="C57" s="60"/>
      <c r="D57" s="60"/>
      <c r="E57" s="60"/>
      <c r="F57" s="60"/>
      <c r="G57" s="60"/>
      <c r="H57" s="60"/>
      <c r="I57" s="54">
        <f>COUNTIF(I52:I56,"Да")</f>
        <v>0</v>
      </c>
      <c r="J57" s="60"/>
      <c r="K57" s="60"/>
      <c r="L57" s="60"/>
      <c r="M57" s="60"/>
      <c r="N57" s="60"/>
      <c r="O57" s="60"/>
      <c r="P57" s="54">
        <f>COUNTIF(P52:P56,"Да")</f>
        <v>0</v>
      </c>
      <c r="Q57" s="49">
        <f>(I57+P57)/10</f>
        <v>0</v>
      </c>
      <c r="R57" s="60">
        <f>IF(Q57&gt;=0.8,5,IF(Q57&gt;=0.6,4,IF(Q57&gt;=0.4,3,2)))</f>
        <v>2</v>
      </c>
    </row>
    <row r="58" spans="1:18" x14ac:dyDescent="0.25">
      <c r="A58" s="111">
        <v>10</v>
      </c>
      <c r="B58" s="57">
        <v>1</v>
      </c>
      <c r="C58" s="58">
        <v>16</v>
      </c>
      <c r="D58" s="58" t="s">
        <v>252</v>
      </c>
      <c r="E58" s="58">
        <v>10</v>
      </c>
      <c r="F58" s="58" t="s">
        <v>253</v>
      </c>
      <c r="G58" s="58" t="str">
        <f>TEXT(C58,"##")&amp;D58&amp;TEXT(E58,"##")&amp;F58</f>
        <v>16+10=</v>
      </c>
      <c r="H58" s="27"/>
      <c r="I58" s="11" t="str">
        <f>IF(_xlfn.DECIMAL(X!M57,10)=H58,"Да","Нет")</f>
        <v>Нет</v>
      </c>
      <c r="J58" s="58">
        <f>C58</f>
        <v>16</v>
      </c>
      <c r="K58" s="58" t="s">
        <v>254</v>
      </c>
      <c r="L58" s="58">
        <f>E58</f>
        <v>10</v>
      </c>
      <c r="M58" s="58" t="s">
        <v>253</v>
      </c>
      <c r="N58" s="58" t="str">
        <f>TEXT(J58,"##")&amp;K58&amp;TEXT(L58,"##")&amp;M58</f>
        <v>16-10=</v>
      </c>
      <c r="O58" s="27"/>
      <c r="P58" s="11" t="str">
        <f>IF(_xlfn.DECIMAL(X!N57,10)=O58,"Да","Нет")</f>
        <v>Нет</v>
      </c>
    </row>
    <row r="59" spans="1:18" x14ac:dyDescent="0.25">
      <c r="A59" s="111"/>
      <c r="B59" s="57">
        <v>2</v>
      </c>
      <c r="C59" s="58">
        <v>21</v>
      </c>
      <c r="D59" s="58" t="s">
        <v>252</v>
      </c>
      <c r="E59" s="58">
        <v>17</v>
      </c>
      <c r="F59" s="58" t="s">
        <v>253</v>
      </c>
      <c r="G59" s="58" t="str">
        <f>TEXT(C59,"##")&amp;D59&amp;TEXT(E59,"##")&amp;F59</f>
        <v>21+17=</v>
      </c>
      <c r="H59" s="27"/>
      <c r="I59" s="11" t="str">
        <f>IF(_xlfn.DECIMAL(X!M58,10)=H59,"Да","Нет")</f>
        <v>Нет</v>
      </c>
      <c r="J59" s="58">
        <f>C59</f>
        <v>21</v>
      </c>
      <c r="K59" s="58" t="s">
        <v>254</v>
      </c>
      <c r="L59" s="58">
        <f>E59</f>
        <v>17</v>
      </c>
      <c r="M59" s="58" t="s">
        <v>253</v>
      </c>
      <c r="N59" s="58" t="str">
        <f>TEXT(J59,"##")&amp;K59&amp;TEXT(L59,"##")&amp;M59</f>
        <v>21-17=</v>
      </c>
      <c r="O59" s="27"/>
      <c r="P59" s="11" t="str">
        <f>IF(_xlfn.DECIMAL(X!N58,10)=O59,"Да","Нет")</f>
        <v>Нет</v>
      </c>
    </row>
    <row r="60" spans="1:18" x14ac:dyDescent="0.25">
      <c r="A60" s="111"/>
      <c r="B60" s="57">
        <v>3</v>
      </c>
      <c r="C60" s="58">
        <v>34</v>
      </c>
      <c r="D60" s="58" t="s">
        <v>252</v>
      </c>
      <c r="E60" s="58">
        <v>20</v>
      </c>
      <c r="F60" s="58" t="s">
        <v>253</v>
      </c>
      <c r="G60" s="58" t="str">
        <f>TEXT(C60,"##")&amp;D60&amp;TEXT(E60,"##")&amp;F60</f>
        <v>34+20=</v>
      </c>
      <c r="H60" s="27"/>
      <c r="I60" s="11" t="str">
        <f>IF(_xlfn.DECIMAL(X!M59,10)=H60,"Да","Нет")</f>
        <v>Нет</v>
      </c>
      <c r="J60" s="58">
        <f>C60</f>
        <v>34</v>
      </c>
      <c r="K60" s="58" t="s">
        <v>254</v>
      </c>
      <c r="L60" s="58">
        <f>E60</f>
        <v>20</v>
      </c>
      <c r="M60" s="58" t="s">
        <v>253</v>
      </c>
      <c r="N60" s="58" t="str">
        <f>TEXT(J60,"##")&amp;K60&amp;TEXT(L60,"##")&amp;M60</f>
        <v>34-20=</v>
      </c>
      <c r="O60" s="27"/>
      <c r="P60" s="11" t="str">
        <f>IF(_xlfn.DECIMAL(X!N59,10)=O60,"Да","Нет")</f>
        <v>Нет</v>
      </c>
    </row>
    <row r="61" spans="1:18" x14ac:dyDescent="0.25">
      <c r="A61" s="111"/>
      <c r="B61" s="57">
        <v>4</v>
      </c>
      <c r="C61" s="58">
        <v>44</v>
      </c>
      <c r="D61" s="58" t="s">
        <v>252</v>
      </c>
      <c r="E61" s="58">
        <v>31</v>
      </c>
      <c r="F61" s="58" t="s">
        <v>253</v>
      </c>
      <c r="G61" s="58" t="str">
        <f>TEXT(C61,"##")&amp;D61&amp;TEXT(E61,"##")&amp;F61</f>
        <v>44+31=</v>
      </c>
      <c r="H61" s="27"/>
      <c r="I61" s="11" t="str">
        <f>IF(_xlfn.DECIMAL(X!M60,10)=H61,"Да","Нет")</f>
        <v>Нет</v>
      </c>
      <c r="J61" s="58">
        <f>C61</f>
        <v>44</v>
      </c>
      <c r="K61" s="58" t="s">
        <v>254</v>
      </c>
      <c r="L61" s="58">
        <f>E61</f>
        <v>31</v>
      </c>
      <c r="M61" s="58" t="s">
        <v>253</v>
      </c>
      <c r="N61" s="58" t="str">
        <f>TEXT(J61,"##")&amp;K61&amp;TEXT(L61,"##")&amp;M61</f>
        <v>44-31=</v>
      </c>
      <c r="O61" s="27"/>
      <c r="P61" s="11" t="str">
        <f>IF(_xlfn.DECIMAL(X!N60,10)=O61,"Да","Нет")</f>
        <v>Нет</v>
      </c>
    </row>
    <row r="62" spans="1:18" x14ac:dyDescent="0.25">
      <c r="A62" s="111"/>
      <c r="B62" s="57">
        <v>5</v>
      </c>
      <c r="C62" s="58">
        <v>50</v>
      </c>
      <c r="D62" s="58" t="s">
        <v>252</v>
      </c>
      <c r="E62" s="58">
        <v>46</v>
      </c>
      <c r="F62" s="58" t="s">
        <v>253</v>
      </c>
      <c r="G62" s="58" t="str">
        <f>TEXT(C62,"##")&amp;D62&amp;TEXT(E62,"##")&amp;F62</f>
        <v>50+46=</v>
      </c>
      <c r="H62" s="27"/>
      <c r="I62" s="11" t="str">
        <f>IF(_xlfn.DECIMAL(X!M61,10)=H62,"Да","Нет")</f>
        <v>Нет</v>
      </c>
      <c r="J62" s="58">
        <f>C62</f>
        <v>50</v>
      </c>
      <c r="K62" s="58" t="s">
        <v>254</v>
      </c>
      <c r="L62" s="58">
        <f>E62</f>
        <v>46</v>
      </c>
      <c r="M62" s="58" t="s">
        <v>253</v>
      </c>
      <c r="N62" s="58" t="str">
        <f>TEXT(J62,"##")&amp;K62&amp;TEXT(L62,"##")&amp;M62</f>
        <v>50-46=</v>
      </c>
      <c r="O62" s="27"/>
      <c r="P62" s="11" t="str">
        <f>IF(_xlfn.DECIMAL(X!N61,10)=O62,"Да","Нет")</f>
        <v>Нет</v>
      </c>
    </row>
    <row r="63" spans="1:18" x14ac:dyDescent="0.25">
      <c r="A63" s="61"/>
      <c r="B63" s="59"/>
      <c r="C63" s="60"/>
      <c r="D63" s="60"/>
      <c r="E63" s="60"/>
      <c r="F63" s="60"/>
      <c r="G63" s="60"/>
      <c r="H63" s="60"/>
      <c r="I63" s="54">
        <f>COUNTIF(I58:I62,"Да")</f>
        <v>0</v>
      </c>
      <c r="J63" s="60"/>
      <c r="K63" s="60"/>
      <c r="L63" s="60"/>
      <c r="M63" s="60"/>
      <c r="N63" s="60"/>
      <c r="O63" s="60"/>
      <c r="P63" s="54">
        <f>COUNTIF(P58:P62,"Да")</f>
        <v>0</v>
      </c>
      <c r="Q63" s="49">
        <f>(I63+P63)/10</f>
        <v>0</v>
      </c>
      <c r="R63" s="60">
        <f>IF(Q63&gt;=0.8,5,IF(Q63&gt;=0.6,4,IF(Q63&gt;=0.4,3,2)))</f>
        <v>2</v>
      </c>
    </row>
    <row r="64" spans="1:18" x14ac:dyDescent="0.25">
      <c r="A64" s="111">
        <v>11</v>
      </c>
      <c r="B64" s="57">
        <v>1</v>
      </c>
      <c r="C64" s="58">
        <v>17</v>
      </c>
      <c r="D64" s="58" t="s">
        <v>252</v>
      </c>
      <c r="E64" s="58">
        <v>11</v>
      </c>
      <c r="F64" s="58" t="s">
        <v>253</v>
      </c>
      <c r="G64" s="58" t="str">
        <f>TEXT(C64,"##")&amp;D64&amp;TEXT(E64,"##")&amp;F64</f>
        <v>17+11=</v>
      </c>
      <c r="H64" s="27"/>
      <c r="I64" s="11" t="str">
        <f>IF(_xlfn.DECIMAL(X!M63,10)=H64,"Да","Нет")</f>
        <v>Нет</v>
      </c>
      <c r="J64" s="58">
        <f>C64</f>
        <v>17</v>
      </c>
      <c r="K64" s="58" t="s">
        <v>254</v>
      </c>
      <c r="L64" s="58">
        <f>E64</f>
        <v>11</v>
      </c>
      <c r="M64" s="58" t="s">
        <v>253</v>
      </c>
      <c r="N64" s="58" t="str">
        <f>TEXT(J64,"##")&amp;K64&amp;TEXT(L64,"##")&amp;M64</f>
        <v>17-11=</v>
      </c>
      <c r="O64" s="27"/>
      <c r="P64" s="11" t="str">
        <f>IF(_xlfn.DECIMAL(X!N63,10)=O64,"Да","Нет")</f>
        <v>Нет</v>
      </c>
    </row>
    <row r="65" spans="1:18" x14ac:dyDescent="0.25">
      <c r="A65" s="111"/>
      <c r="B65" s="57">
        <v>2</v>
      </c>
      <c r="C65" s="58">
        <v>22</v>
      </c>
      <c r="D65" s="58" t="s">
        <v>252</v>
      </c>
      <c r="E65" s="58">
        <v>20</v>
      </c>
      <c r="F65" s="58" t="s">
        <v>253</v>
      </c>
      <c r="G65" s="58" t="str">
        <f>TEXT(C65,"##")&amp;D65&amp;TEXT(E65,"##")&amp;F65</f>
        <v>22+20=</v>
      </c>
      <c r="H65" s="27"/>
      <c r="I65" s="11" t="str">
        <f>IF(_xlfn.DECIMAL(X!M64,10)=H65,"Да","Нет")</f>
        <v>Нет</v>
      </c>
      <c r="J65" s="58">
        <f>C65</f>
        <v>22</v>
      </c>
      <c r="K65" s="58" t="s">
        <v>254</v>
      </c>
      <c r="L65" s="58">
        <f>E65</f>
        <v>20</v>
      </c>
      <c r="M65" s="58" t="s">
        <v>253</v>
      </c>
      <c r="N65" s="58" t="str">
        <f>TEXT(J65,"##")&amp;K65&amp;TEXT(L65,"##")&amp;M65</f>
        <v>22-20=</v>
      </c>
      <c r="O65" s="27"/>
      <c r="P65" s="11" t="str">
        <f>IF(_xlfn.DECIMAL(X!N64,10)=O65,"Да","Нет")</f>
        <v>Нет</v>
      </c>
    </row>
    <row r="66" spans="1:18" x14ac:dyDescent="0.25">
      <c r="A66" s="111"/>
      <c r="B66" s="57">
        <v>3</v>
      </c>
      <c r="C66" s="58">
        <v>35</v>
      </c>
      <c r="D66" s="58" t="s">
        <v>252</v>
      </c>
      <c r="E66" s="58">
        <v>21</v>
      </c>
      <c r="F66" s="58" t="s">
        <v>253</v>
      </c>
      <c r="G66" s="58" t="str">
        <f>TEXT(C66,"##")&amp;D66&amp;TEXT(E66,"##")&amp;F66</f>
        <v>35+21=</v>
      </c>
      <c r="H66" s="27"/>
      <c r="I66" s="11" t="str">
        <f>IF(_xlfn.DECIMAL(X!M65,10)=H66,"Да","Нет")</f>
        <v>Нет</v>
      </c>
      <c r="J66" s="58">
        <f>C66</f>
        <v>35</v>
      </c>
      <c r="K66" s="58" t="s">
        <v>254</v>
      </c>
      <c r="L66" s="58">
        <f>E66</f>
        <v>21</v>
      </c>
      <c r="M66" s="58" t="s">
        <v>253</v>
      </c>
      <c r="N66" s="58" t="str">
        <f>TEXT(J66,"##")&amp;K66&amp;TEXT(L66,"##")&amp;M66</f>
        <v>35-21=</v>
      </c>
      <c r="O66" s="27"/>
      <c r="P66" s="11" t="str">
        <f>IF(_xlfn.DECIMAL(X!N65,10)=O66,"Да","Нет")</f>
        <v>Нет</v>
      </c>
    </row>
    <row r="67" spans="1:18" x14ac:dyDescent="0.25">
      <c r="A67" s="111"/>
      <c r="B67" s="57">
        <v>4</v>
      </c>
      <c r="C67" s="58">
        <v>45</v>
      </c>
      <c r="D67" s="58" t="s">
        <v>252</v>
      </c>
      <c r="E67" s="58">
        <v>32</v>
      </c>
      <c r="F67" s="58" t="s">
        <v>253</v>
      </c>
      <c r="G67" s="58" t="str">
        <f>TEXT(C67,"##")&amp;D67&amp;TEXT(E67,"##")&amp;F67</f>
        <v>45+32=</v>
      </c>
      <c r="H67" s="27"/>
      <c r="I67" s="11" t="str">
        <f>IF(_xlfn.DECIMAL(X!M66,10)=H67,"Да","Нет")</f>
        <v>Нет</v>
      </c>
      <c r="J67" s="58">
        <f>C67</f>
        <v>45</v>
      </c>
      <c r="K67" s="58" t="s">
        <v>254</v>
      </c>
      <c r="L67" s="58">
        <f>E67</f>
        <v>32</v>
      </c>
      <c r="M67" s="58" t="s">
        <v>253</v>
      </c>
      <c r="N67" s="58" t="str">
        <f>TEXT(J67,"##")&amp;K67&amp;TEXT(L67,"##")&amp;M67</f>
        <v>45-32=</v>
      </c>
      <c r="O67" s="27"/>
      <c r="P67" s="11" t="str">
        <f>IF(_xlfn.DECIMAL(X!N66,10)=O67,"Да","Нет")</f>
        <v>Нет</v>
      </c>
    </row>
    <row r="68" spans="1:18" x14ac:dyDescent="0.25">
      <c r="A68" s="111"/>
      <c r="B68" s="57">
        <v>5</v>
      </c>
      <c r="C68" s="58">
        <v>51</v>
      </c>
      <c r="D68" s="58" t="s">
        <v>252</v>
      </c>
      <c r="E68" s="58">
        <v>47</v>
      </c>
      <c r="F68" s="58" t="s">
        <v>253</v>
      </c>
      <c r="G68" s="58" t="str">
        <f>TEXT(C68,"##")&amp;D68&amp;TEXT(E68,"##")&amp;F68</f>
        <v>51+47=</v>
      </c>
      <c r="H68" s="27"/>
      <c r="I68" s="11" t="str">
        <f>IF(_xlfn.DECIMAL(X!M67,10)=H68,"Да","Нет")</f>
        <v>Нет</v>
      </c>
      <c r="J68" s="58">
        <f>C68</f>
        <v>51</v>
      </c>
      <c r="K68" s="58" t="s">
        <v>254</v>
      </c>
      <c r="L68" s="58">
        <f>E68</f>
        <v>47</v>
      </c>
      <c r="M68" s="58" t="s">
        <v>253</v>
      </c>
      <c r="N68" s="58" t="str">
        <f>TEXT(J68,"##")&amp;K68&amp;TEXT(L68,"##")&amp;M68</f>
        <v>51-47=</v>
      </c>
      <c r="O68" s="27"/>
      <c r="P68" s="11" t="str">
        <f>IF(_xlfn.DECIMAL(X!N67,10)=O68,"Да","Нет")</f>
        <v>Нет</v>
      </c>
    </row>
    <row r="69" spans="1:18" x14ac:dyDescent="0.25">
      <c r="A69" s="61"/>
      <c r="B69" s="59"/>
      <c r="C69" s="60"/>
      <c r="D69" s="60"/>
      <c r="E69" s="60"/>
      <c r="F69" s="60"/>
      <c r="G69" s="60"/>
      <c r="H69" s="60"/>
      <c r="I69" s="54">
        <f>COUNTIF(I64:I68,"Да")</f>
        <v>0</v>
      </c>
      <c r="J69" s="60"/>
      <c r="K69" s="60"/>
      <c r="L69" s="60"/>
      <c r="M69" s="60"/>
      <c r="N69" s="60"/>
      <c r="O69" s="60"/>
      <c r="P69" s="54">
        <f>COUNTIF(P64:P68,"Да")</f>
        <v>0</v>
      </c>
      <c r="Q69" s="49">
        <f>(I69+P69)/10</f>
        <v>0</v>
      </c>
      <c r="R69" s="60">
        <f>IF(Q69&gt;=0.8,5,IF(Q69&gt;=0.6,4,IF(Q69&gt;=0.4,3,2)))</f>
        <v>2</v>
      </c>
    </row>
    <row r="70" spans="1:18" x14ac:dyDescent="0.25">
      <c r="A70" s="111">
        <v>12</v>
      </c>
      <c r="B70" s="57">
        <v>1</v>
      </c>
      <c r="C70" s="58">
        <v>17</v>
      </c>
      <c r="D70" s="58" t="s">
        <v>252</v>
      </c>
      <c r="E70" s="58">
        <v>12</v>
      </c>
      <c r="F70" s="58" t="s">
        <v>253</v>
      </c>
      <c r="G70" s="58" t="str">
        <f>TEXT(C70,"##")&amp;D70&amp;TEXT(E70,"##")&amp;F70</f>
        <v>17+12=</v>
      </c>
      <c r="H70" s="27"/>
      <c r="I70" s="11" t="str">
        <f>IF(_xlfn.DECIMAL(X!M69,10)=H70,"Да","Нет")</f>
        <v>Нет</v>
      </c>
      <c r="J70" s="58">
        <f>C70</f>
        <v>17</v>
      </c>
      <c r="K70" s="58" t="s">
        <v>254</v>
      </c>
      <c r="L70" s="58">
        <f>E70</f>
        <v>12</v>
      </c>
      <c r="M70" s="58" t="s">
        <v>253</v>
      </c>
      <c r="N70" s="58" t="str">
        <f>TEXT(J70,"##")&amp;K70&amp;TEXT(L70,"##")&amp;M70</f>
        <v>17-12=</v>
      </c>
      <c r="O70" s="27"/>
      <c r="P70" s="11" t="str">
        <f>IF(_xlfn.DECIMAL(X!N69,10)=O70,"Да","Нет")</f>
        <v>Нет</v>
      </c>
    </row>
    <row r="71" spans="1:18" x14ac:dyDescent="0.25">
      <c r="A71" s="111"/>
      <c r="B71" s="57">
        <v>2</v>
      </c>
      <c r="C71" s="58">
        <v>23</v>
      </c>
      <c r="D71" s="58" t="s">
        <v>252</v>
      </c>
      <c r="E71" s="58">
        <v>21</v>
      </c>
      <c r="F71" s="58" t="s">
        <v>253</v>
      </c>
      <c r="G71" s="58" t="str">
        <f>TEXT(C71,"##")&amp;D71&amp;TEXT(E71,"##")&amp;F71</f>
        <v>23+21=</v>
      </c>
      <c r="H71" s="27"/>
      <c r="I71" s="11" t="str">
        <f>IF(_xlfn.DECIMAL(X!M70,10)=H71,"Да","Нет")</f>
        <v>Нет</v>
      </c>
      <c r="J71" s="58">
        <f>C71</f>
        <v>23</v>
      </c>
      <c r="K71" s="58" t="s">
        <v>254</v>
      </c>
      <c r="L71" s="58">
        <f>E71</f>
        <v>21</v>
      </c>
      <c r="M71" s="58" t="s">
        <v>253</v>
      </c>
      <c r="N71" s="58" t="str">
        <f>TEXT(J71,"##")&amp;K71&amp;TEXT(L71,"##")&amp;M71</f>
        <v>23-21=</v>
      </c>
      <c r="O71" s="27"/>
      <c r="P71" s="11" t="str">
        <f>IF(_xlfn.DECIMAL(X!N70,10)=O71,"Да","Нет")</f>
        <v>Нет</v>
      </c>
    </row>
    <row r="72" spans="1:18" x14ac:dyDescent="0.25">
      <c r="A72" s="111"/>
      <c r="B72" s="57">
        <v>3</v>
      </c>
      <c r="C72" s="58">
        <v>36</v>
      </c>
      <c r="D72" s="58" t="s">
        <v>252</v>
      </c>
      <c r="E72" s="58">
        <v>22</v>
      </c>
      <c r="F72" s="58" t="s">
        <v>253</v>
      </c>
      <c r="G72" s="58" t="str">
        <f>TEXT(C72,"##")&amp;D72&amp;TEXT(E72,"##")&amp;F72</f>
        <v>36+22=</v>
      </c>
      <c r="H72" s="27"/>
      <c r="I72" s="11" t="str">
        <f>IF(_xlfn.DECIMAL(X!M71,10)=H72,"Да","Нет")</f>
        <v>Нет</v>
      </c>
      <c r="J72" s="58">
        <f>C72</f>
        <v>36</v>
      </c>
      <c r="K72" s="58" t="s">
        <v>254</v>
      </c>
      <c r="L72" s="58">
        <f>E72</f>
        <v>22</v>
      </c>
      <c r="M72" s="58" t="s">
        <v>253</v>
      </c>
      <c r="N72" s="58" t="str">
        <f>TEXT(J72,"##")&amp;K72&amp;TEXT(L72,"##")&amp;M72</f>
        <v>36-22=</v>
      </c>
      <c r="O72" s="27"/>
      <c r="P72" s="11" t="str">
        <f>IF(_xlfn.DECIMAL(X!N71,10)=O72,"Да","Нет")</f>
        <v>Нет</v>
      </c>
    </row>
    <row r="73" spans="1:18" x14ac:dyDescent="0.25">
      <c r="A73" s="111"/>
      <c r="B73" s="57">
        <v>4</v>
      </c>
      <c r="C73" s="58">
        <v>46</v>
      </c>
      <c r="D73" s="58" t="s">
        <v>252</v>
      </c>
      <c r="E73" s="58">
        <v>33</v>
      </c>
      <c r="F73" s="58" t="s">
        <v>253</v>
      </c>
      <c r="G73" s="58" t="str">
        <f>TEXT(C73,"##")&amp;D73&amp;TEXT(E73,"##")&amp;F73</f>
        <v>46+33=</v>
      </c>
      <c r="H73" s="27"/>
      <c r="I73" s="11" t="str">
        <f>IF(_xlfn.DECIMAL(X!M72,10)=H73,"Да","Нет")</f>
        <v>Нет</v>
      </c>
      <c r="J73" s="58">
        <f>C73</f>
        <v>46</v>
      </c>
      <c r="K73" s="58" t="s">
        <v>254</v>
      </c>
      <c r="L73" s="58">
        <f>E73</f>
        <v>33</v>
      </c>
      <c r="M73" s="58" t="s">
        <v>253</v>
      </c>
      <c r="N73" s="58" t="str">
        <f>TEXT(J73,"##")&amp;K73&amp;TEXT(L73,"##")&amp;M73</f>
        <v>46-33=</v>
      </c>
      <c r="O73" s="27"/>
      <c r="P73" s="11" t="str">
        <f>IF(_xlfn.DECIMAL(X!N72,10)=O73,"Да","Нет")</f>
        <v>Нет</v>
      </c>
    </row>
    <row r="74" spans="1:18" x14ac:dyDescent="0.25">
      <c r="A74" s="111"/>
      <c r="B74" s="57">
        <v>5</v>
      </c>
      <c r="C74" s="58">
        <v>52</v>
      </c>
      <c r="D74" s="58" t="s">
        <v>252</v>
      </c>
      <c r="E74" s="58">
        <v>47</v>
      </c>
      <c r="F74" s="58" t="s">
        <v>253</v>
      </c>
      <c r="G74" s="58" t="str">
        <f>TEXT(C74,"##")&amp;D74&amp;TEXT(E74,"##")&amp;F74</f>
        <v>52+47=</v>
      </c>
      <c r="H74" s="27"/>
      <c r="I74" s="11" t="str">
        <f>IF(_xlfn.DECIMAL(X!M73,10)=H74,"Да","Нет")</f>
        <v>Нет</v>
      </c>
      <c r="J74" s="58">
        <f>C74</f>
        <v>52</v>
      </c>
      <c r="K74" s="58" t="s">
        <v>254</v>
      </c>
      <c r="L74" s="58">
        <f>E74</f>
        <v>47</v>
      </c>
      <c r="M74" s="58" t="s">
        <v>253</v>
      </c>
      <c r="N74" s="58" t="str">
        <f>TEXT(J74,"##")&amp;K74&amp;TEXT(L74,"##")&amp;M74</f>
        <v>52-47=</v>
      </c>
      <c r="O74" s="27"/>
      <c r="P74" s="11" t="str">
        <f>IF(_xlfn.DECIMAL(X!N73,10)=O74,"Да","Нет")</f>
        <v>Нет</v>
      </c>
    </row>
    <row r="75" spans="1:18" x14ac:dyDescent="0.25">
      <c r="A75" s="61"/>
      <c r="B75" s="59"/>
      <c r="C75" s="60"/>
      <c r="D75" s="60"/>
      <c r="E75" s="60"/>
      <c r="F75" s="60"/>
      <c r="G75" s="60"/>
      <c r="H75" s="60"/>
      <c r="I75" s="54">
        <f>COUNTIF(I70:I74,"Да")</f>
        <v>0</v>
      </c>
      <c r="J75" s="60"/>
      <c r="K75" s="60"/>
      <c r="L75" s="60"/>
      <c r="M75" s="60"/>
      <c r="N75" s="60"/>
      <c r="O75" s="60"/>
      <c r="P75" s="54">
        <f>COUNTIF(P70:P74,"Да")</f>
        <v>0</v>
      </c>
      <c r="Q75" s="49">
        <f>(I75+P75)/10</f>
        <v>0</v>
      </c>
      <c r="R75" s="60">
        <f>IF(Q75&gt;=0.8,5,IF(Q75&gt;=0.6,4,IF(Q75&gt;=0.4,3,2)))</f>
        <v>2</v>
      </c>
    </row>
    <row r="76" spans="1:18" x14ac:dyDescent="0.25">
      <c r="A76" s="111">
        <v>13</v>
      </c>
      <c r="B76" s="57">
        <v>1</v>
      </c>
      <c r="C76" s="58">
        <v>17</v>
      </c>
      <c r="D76" s="58" t="s">
        <v>252</v>
      </c>
      <c r="E76" s="58">
        <v>13</v>
      </c>
      <c r="F76" s="58" t="s">
        <v>253</v>
      </c>
      <c r="G76" s="58" t="str">
        <f>TEXT(C76,"##")&amp;D76&amp;TEXT(E76,"##")&amp;F76</f>
        <v>17+13=</v>
      </c>
      <c r="H76" s="27"/>
      <c r="I76" s="11" t="str">
        <f>IF(_xlfn.DECIMAL(X!M75,10)=H76,"Да","Нет")</f>
        <v>Нет</v>
      </c>
      <c r="J76" s="58">
        <f>C76</f>
        <v>17</v>
      </c>
      <c r="K76" s="58" t="s">
        <v>254</v>
      </c>
      <c r="L76" s="58">
        <f>E76</f>
        <v>13</v>
      </c>
      <c r="M76" s="58" t="s">
        <v>253</v>
      </c>
      <c r="N76" s="58" t="str">
        <f>TEXT(J76,"##")&amp;K76&amp;TEXT(L76,"##")&amp;M76</f>
        <v>17-13=</v>
      </c>
      <c r="O76" s="27"/>
      <c r="P76" s="11" t="str">
        <f>IF(_xlfn.DECIMAL(X!N75,10)=O76,"Да","Нет")</f>
        <v>Нет</v>
      </c>
    </row>
    <row r="77" spans="1:18" x14ac:dyDescent="0.25">
      <c r="A77" s="111"/>
      <c r="B77" s="57">
        <v>2</v>
      </c>
      <c r="C77" s="58">
        <v>24</v>
      </c>
      <c r="D77" s="58" t="s">
        <v>252</v>
      </c>
      <c r="E77" s="58">
        <v>22</v>
      </c>
      <c r="F77" s="58" t="s">
        <v>253</v>
      </c>
      <c r="G77" s="58" t="str">
        <f>TEXT(C77,"##")&amp;D77&amp;TEXT(E77,"##")&amp;F77</f>
        <v>24+22=</v>
      </c>
      <c r="H77" s="27"/>
      <c r="I77" s="11" t="str">
        <f>IF(_xlfn.DECIMAL(X!M76,10)=H77,"Да","Нет")</f>
        <v>Нет</v>
      </c>
      <c r="J77" s="58">
        <f>C77</f>
        <v>24</v>
      </c>
      <c r="K77" s="58" t="s">
        <v>254</v>
      </c>
      <c r="L77" s="58">
        <f>E77</f>
        <v>22</v>
      </c>
      <c r="M77" s="58" t="s">
        <v>253</v>
      </c>
      <c r="N77" s="58" t="str">
        <f>TEXT(J77,"##")&amp;K77&amp;TEXT(L77,"##")&amp;M77</f>
        <v>24-22=</v>
      </c>
      <c r="O77" s="27"/>
      <c r="P77" s="11" t="str">
        <f>IF(_xlfn.DECIMAL(X!N76,10)=O77,"Да","Нет")</f>
        <v>Нет</v>
      </c>
    </row>
    <row r="78" spans="1:18" x14ac:dyDescent="0.25">
      <c r="A78" s="111"/>
      <c r="B78" s="57">
        <v>3</v>
      </c>
      <c r="C78" s="58">
        <v>37</v>
      </c>
      <c r="D78" s="58" t="s">
        <v>252</v>
      </c>
      <c r="E78" s="58">
        <v>23</v>
      </c>
      <c r="F78" s="58" t="s">
        <v>253</v>
      </c>
      <c r="G78" s="58" t="str">
        <f>TEXT(C78,"##")&amp;D78&amp;TEXT(E78,"##")&amp;F78</f>
        <v>37+23=</v>
      </c>
      <c r="H78" s="27"/>
      <c r="I78" s="11" t="str">
        <f>IF(_xlfn.DECIMAL(X!M77,10)=H78,"Да","Нет")</f>
        <v>Нет</v>
      </c>
      <c r="J78" s="58">
        <f>C78</f>
        <v>37</v>
      </c>
      <c r="K78" s="58" t="s">
        <v>254</v>
      </c>
      <c r="L78" s="58">
        <f>E78</f>
        <v>23</v>
      </c>
      <c r="M78" s="58" t="s">
        <v>253</v>
      </c>
      <c r="N78" s="58" t="str">
        <f>TEXT(J78,"##")&amp;K78&amp;TEXT(L78,"##")&amp;M78</f>
        <v>37-23=</v>
      </c>
      <c r="O78" s="27"/>
      <c r="P78" s="11" t="str">
        <f>IF(_xlfn.DECIMAL(X!N77,10)=O78,"Да","Нет")</f>
        <v>Нет</v>
      </c>
    </row>
    <row r="79" spans="1:18" x14ac:dyDescent="0.25">
      <c r="A79" s="111"/>
      <c r="B79" s="57">
        <v>4</v>
      </c>
      <c r="C79" s="58">
        <v>47</v>
      </c>
      <c r="D79" s="58" t="s">
        <v>252</v>
      </c>
      <c r="E79" s="58">
        <v>34</v>
      </c>
      <c r="F79" s="58" t="s">
        <v>253</v>
      </c>
      <c r="G79" s="58" t="str">
        <f>TEXT(C79,"##")&amp;D79&amp;TEXT(E79,"##")&amp;F79</f>
        <v>47+34=</v>
      </c>
      <c r="H79" s="27"/>
      <c r="I79" s="11" t="str">
        <f>IF(_xlfn.DECIMAL(X!M78,10)=H79,"Да","Нет")</f>
        <v>Нет</v>
      </c>
      <c r="J79" s="58">
        <f>C79</f>
        <v>47</v>
      </c>
      <c r="K79" s="58" t="s">
        <v>254</v>
      </c>
      <c r="L79" s="58">
        <f>E79</f>
        <v>34</v>
      </c>
      <c r="M79" s="58" t="s">
        <v>253</v>
      </c>
      <c r="N79" s="58" t="str">
        <f>TEXT(J79,"##")&amp;K79&amp;TEXT(L79,"##")&amp;M79</f>
        <v>47-34=</v>
      </c>
      <c r="O79" s="27"/>
      <c r="P79" s="11" t="str">
        <f>IF(_xlfn.DECIMAL(X!N78,10)=O79,"Да","Нет")</f>
        <v>Нет</v>
      </c>
    </row>
    <row r="80" spans="1:18" x14ac:dyDescent="0.25">
      <c r="A80" s="111"/>
      <c r="B80" s="57">
        <v>5</v>
      </c>
      <c r="C80" s="58">
        <v>53</v>
      </c>
      <c r="D80" s="58" t="s">
        <v>252</v>
      </c>
      <c r="E80" s="58">
        <v>47</v>
      </c>
      <c r="F80" s="58" t="s">
        <v>253</v>
      </c>
      <c r="G80" s="58" t="str">
        <f>TEXT(C80,"##")&amp;D80&amp;TEXT(E80,"##")&amp;F80</f>
        <v>53+47=</v>
      </c>
      <c r="H80" s="27"/>
      <c r="I80" s="11" t="str">
        <f>IF(_xlfn.DECIMAL(X!M79,10)=H80,"Да","Нет")</f>
        <v>Нет</v>
      </c>
      <c r="J80" s="58">
        <f>C80</f>
        <v>53</v>
      </c>
      <c r="K80" s="58" t="s">
        <v>254</v>
      </c>
      <c r="L80" s="58">
        <f>E80</f>
        <v>47</v>
      </c>
      <c r="M80" s="58" t="s">
        <v>253</v>
      </c>
      <c r="N80" s="58" t="str">
        <f>TEXT(J80,"##")&amp;K80&amp;TEXT(L80,"##")&amp;M80</f>
        <v>53-47=</v>
      </c>
      <c r="O80" s="27"/>
      <c r="P80" s="11" t="str">
        <f>IF(_xlfn.DECIMAL(X!N79,10)=O80,"Да","Нет")</f>
        <v>Нет</v>
      </c>
    </row>
    <row r="81" spans="1:18" x14ac:dyDescent="0.25">
      <c r="A81" s="61"/>
      <c r="B81" s="59"/>
      <c r="C81" s="60"/>
      <c r="D81" s="60"/>
      <c r="E81" s="60"/>
      <c r="F81" s="60"/>
      <c r="G81" s="60"/>
      <c r="H81" s="60"/>
      <c r="I81" s="54">
        <f>COUNTIF(I76:I80,"Да")</f>
        <v>0</v>
      </c>
      <c r="J81" s="60"/>
      <c r="K81" s="60"/>
      <c r="L81" s="60"/>
      <c r="M81" s="60"/>
      <c r="N81" s="60"/>
      <c r="O81" s="60"/>
      <c r="P81" s="54">
        <f>COUNTIF(P76:P80,"Да")</f>
        <v>0</v>
      </c>
      <c r="Q81" s="49">
        <f>(I81+P81)/10</f>
        <v>0</v>
      </c>
      <c r="R81" s="60">
        <f>IF(Q81&gt;=0.8,5,IF(Q81&gt;=0.6,4,IF(Q81&gt;=0.4,3,2)))</f>
        <v>2</v>
      </c>
    </row>
    <row r="82" spans="1:18" x14ac:dyDescent="0.25">
      <c r="A82" s="111">
        <v>14</v>
      </c>
      <c r="B82" s="57">
        <v>1</v>
      </c>
      <c r="C82" s="58">
        <v>20</v>
      </c>
      <c r="D82" s="58" t="s">
        <v>252</v>
      </c>
      <c r="E82" s="58">
        <v>14</v>
      </c>
      <c r="F82" s="58" t="s">
        <v>253</v>
      </c>
      <c r="G82" s="58" t="str">
        <f>TEXT(C82,"##")&amp;D82&amp;TEXT(E82,"##")&amp;F82</f>
        <v>20+14=</v>
      </c>
      <c r="H82" s="27"/>
      <c r="I82" s="11" t="str">
        <f>IF(_xlfn.DECIMAL(X!M81,10)=H82,"Да","Нет")</f>
        <v>Нет</v>
      </c>
      <c r="J82" s="58">
        <f>C82</f>
        <v>20</v>
      </c>
      <c r="K82" s="58" t="s">
        <v>254</v>
      </c>
      <c r="L82" s="58">
        <f>E82</f>
        <v>14</v>
      </c>
      <c r="M82" s="58" t="s">
        <v>253</v>
      </c>
      <c r="N82" s="58" t="str">
        <f>TEXT(J82,"##")&amp;K82&amp;TEXT(L82,"##")&amp;M82</f>
        <v>20-14=</v>
      </c>
      <c r="O82" s="27"/>
      <c r="P82" s="11" t="str">
        <f>IF(_xlfn.DECIMAL(X!N81,10)=O82,"Да","Нет")</f>
        <v>Нет</v>
      </c>
    </row>
    <row r="83" spans="1:18" x14ac:dyDescent="0.25">
      <c r="A83" s="111"/>
      <c r="B83" s="57">
        <v>2</v>
      </c>
      <c r="C83" s="58">
        <v>25</v>
      </c>
      <c r="D83" s="58" t="s">
        <v>252</v>
      </c>
      <c r="E83" s="58">
        <v>23</v>
      </c>
      <c r="F83" s="58" t="s">
        <v>253</v>
      </c>
      <c r="G83" s="58" t="str">
        <f>TEXT(C83,"##")&amp;D83&amp;TEXT(E83,"##")&amp;F83</f>
        <v>25+23=</v>
      </c>
      <c r="H83" s="27"/>
      <c r="I83" s="11" t="str">
        <f>IF(_xlfn.DECIMAL(X!M82,10)=H83,"Да","Нет")</f>
        <v>Нет</v>
      </c>
      <c r="J83" s="58">
        <f>C83</f>
        <v>25</v>
      </c>
      <c r="K83" s="58" t="s">
        <v>254</v>
      </c>
      <c r="L83" s="58">
        <f>E83</f>
        <v>23</v>
      </c>
      <c r="M83" s="58" t="s">
        <v>253</v>
      </c>
      <c r="N83" s="58" t="str">
        <f>TEXT(J83,"##")&amp;K83&amp;TEXT(L83,"##")&amp;M83</f>
        <v>25-23=</v>
      </c>
      <c r="O83" s="27"/>
      <c r="P83" s="11" t="str">
        <f>IF(_xlfn.DECIMAL(X!N82,10)=O83,"Да","Нет")</f>
        <v>Нет</v>
      </c>
    </row>
    <row r="84" spans="1:18" x14ac:dyDescent="0.25">
      <c r="A84" s="111"/>
      <c r="B84" s="57">
        <v>3</v>
      </c>
      <c r="C84" s="58">
        <v>37</v>
      </c>
      <c r="D84" s="58" t="s">
        <v>252</v>
      </c>
      <c r="E84" s="58">
        <v>24</v>
      </c>
      <c r="F84" s="58" t="s">
        <v>253</v>
      </c>
      <c r="G84" s="58" t="str">
        <f>TEXT(C84,"##")&amp;D84&amp;TEXT(E84,"##")&amp;F84</f>
        <v>37+24=</v>
      </c>
      <c r="H84" s="27"/>
      <c r="I84" s="11" t="str">
        <f>IF(_xlfn.DECIMAL(X!M83,10)=H84,"Да","Нет")</f>
        <v>Нет</v>
      </c>
      <c r="J84" s="58">
        <f>C84</f>
        <v>37</v>
      </c>
      <c r="K84" s="58" t="s">
        <v>254</v>
      </c>
      <c r="L84" s="58">
        <f>E84</f>
        <v>24</v>
      </c>
      <c r="M84" s="58" t="s">
        <v>253</v>
      </c>
      <c r="N84" s="58" t="str">
        <f>TEXT(J84,"##")&amp;K84&amp;TEXT(L84,"##")&amp;M84</f>
        <v>37-24=</v>
      </c>
      <c r="O84" s="27"/>
      <c r="P84" s="11" t="str">
        <f>IF(_xlfn.DECIMAL(X!N83,10)=O84,"Да","Нет")</f>
        <v>Нет</v>
      </c>
    </row>
    <row r="85" spans="1:18" x14ac:dyDescent="0.25">
      <c r="A85" s="111"/>
      <c r="B85" s="57">
        <v>4</v>
      </c>
      <c r="C85" s="58">
        <v>47</v>
      </c>
      <c r="D85" s="58" t="s">
        <v>252</v>
      </c>
      <c r="E85" s="58">
        <v>35</v>
      </c>
      <c r="F85" s="58" t="s">
        <v>253</v>
      </c>
      <c r="G85" s="58" t="str">
        <f>TEXT(C85,"##")&amp;D85&amp;TEXT(E85,"##")&amp;F85</f>
        <v>47+35=</v>
      </c>
      <c r="H85" s="27"/>
      <c r="I85" s="11" t="str">
        <f>IF(_xlfn.DECIMAL(X!M84,10)=H85,"Да","Нет")</f>
        <v>Нет</v>
      </c>
      <c r="J85" s="58">
        <f>C85</f>
        <v>47</v>
      </c>
      <c r="K85" s="58" t="s">
        <v>254</v>
      </c>
      <c r="L85" s="58">
        <f>E85</f>
        <v>35</v>
      </c>
      <c r="M85" s="58" t="s">
        <v>253</v>
      </c>
      <c r="N85" s="58" t="str">
        <f>TEXT(J85,"##")&amp;K85&amp;TEXT(L85,"##")&amp;M85</f>
        <v>47-35=</v>
      </c>
      <c r="O85" s="27"/>
      <c r="P85" s="11" t="str">
        <f>IF(_xlfn.DECIMAL(X!N84,10)=O85,"Да","Нет")</f>
        <v>Нет</v>
      </c>
    </row>
    <row r="86" spans="1:18" x14ac:dyDescent="0.25">
      <c r="A86" s="111"/>
      <c r="B86" s="57">
        <v>5</v>
      </c>
      <c r="C86" s="58">
        <v>54</v>
      </c>
      <c r="D86" s="58" t="s">
        <v>252</v>
      </c>
      <c r="E86" s="58">
        <v>50</v>
      </c>
      <c r="F86" s="58" t="s">
        <v>253</v>
      </c>
      <c r="G86" s="58" t="str">
        <f>TEXT(C86,"##")&amp;D86&amp;TEXT(E86,"##")&amp;F86</f>
        <v>54+50=</v>
      </c>
      <c r="H86" s="27"/>
      <c r="I86" s="11" t="str">
        <f>IF(_xlfn.DECIMAL(X!M85,10)=H86,"Да","Нет")</f>
        <v>Нет</v>
      </c>
      <c r="J86" s="58">
        <f>C86</f>
        <v>54</v>
      </c>
      <c r="K86" s="58" t="s">
        <v>254</v>
      </c>
      <c r="L86" s="58">
        <f>E86</f>
        <v>50</v>
      </c>
      <c r="M86" s="58" t="s">
        <v>253</v>
      </c>
      <c r="N86" s="58" t="str">
        <f>TEXT(J86,"##")&amp;K86&amp;TEXT(L86,"##")&amp;M86</f>
        <v>54-50=</v>
      </c>
      <c r="O86" s="27"/>
      <c r="P86" s="11" t="str">
        <f>IF(_xlfn.DECIMAL(X!N85,10)=O86,"Да","Нет")</f>
        <v>Нет</v>
      </c>
    </row>
    <row r="87" spans="1:18" x14ac:dyDescent="0.25">
      <c r="A87" s="61"/>
      <c r="B87" s="59"/>
      <c r="C87" s="60"/>
      <c r="D87" s="60"/>
      <c r="E87" s="60"/>
      <c r="F87" s="60"/>
      <c r="G87" s="60"/>
      <c r="H87" s="60"/>
      <c r="I87" s="54">
        <f>COUNTIF(I82:I86,"Да")</f>
        <v>0</v>
      </c>
      <c r="J87" s="60"/>
      <c r="K87" s="60"/>
      <c r="L87" s="60"/>
      <c r="M87" s="60"/>
      <c r="N87" s="60"/>
      <c r="O87" s="60"/>
      <c r="P87" s="54">
        <f>COUNTIF(P82:P86,"Да")</f>
        <v>0</v>
      </c>
      <c r="Q87" s="49">
        <f>(I87+P87)/10</f>
        <v>0</v>
      </c>
      <c r="R87" s="60">
        <f>IF(Q87&gt;=0.8,5,IF(Q87&gt;=0.6,4,IF(Q87&gt;=0.4,3,2)))</f>
        <v>2</v>
      </c>
    </row>
    <row r="88" spans="1:18" x14ac:dyDescent="0.25">
      <c r="A88" s="111">
        <v>15</v>
      </c>
      <c r="B88" s="57">
        <v>1</v>
      </c>
      <c r="C88" s="58">
        <v>21</v>
      </c>
      <c r="D88" s="58" t="s">
        <v>252</v>
      </c>
      <c r="E88" s="58">
        <v>15</v>
      </c>
      <c r="F88" s="58" t="s">
        <v>253</v>
      </c>
      <c r="G88" s="58" t="str">
        <f>TEXT(C88,"##")&amp;D88&amp;TEXT(E88,"##")&amp;F88</f>
        <v>21+15=</v>
      </c>
      <c r="H88" s="27"/>
      <c r="I88" s="11" t="str">
        <f>IF(_xlfn.DECIMAL(X!M87,10)=H88,"Да","Нет")</f>
        <v>Нет</v>
      </c>
      <c r="J88" s="58">
        <f>C88</f>
        <v>21</v>
      </c>
      <c r="K88" s="58" t="s">
        <v>254</v>
      </c>
      <c r="L88" s="58">
        <f>E88</f>
        <v>15</v>
      </c>
      <c r="M88" s="58" t="s">
        <v>253</v>
      </c>
      <c r="N88" s="58" t="str">
        <f>TEXT(J88,"##")&amp;K88&amp;TEXT(L88,"##")&amp;M88</f>
        <v>21-15=</v>
      </c>
      <c r="O88" s="27"/>
      <c r="P88" s="11" t="str">
        <f>IF(_xlfn.DECIMAL(X!N87,10)=O88,"Да","Нет")</f>
        <v>Нет</v>
      </c>
    </row>
    <row r="89" spans="1:18" x14ac:dyDescent="0.25">
      <c r="A89" s="111"/>
      <c r="B89" s="57">
        <v>2</v>
      </c>
      <c r="C89" s="58">
        <v>26</v>
      </c>
      <c r="D89" s="58" t="s">
        <v>252</v>
      </c>
      <c r="E89" s="58">
        <v>24</v>
      </c>
      <c r="F89" s="58" t="s">
        <v>253</v>
      </c>
      <c r="G89" s="58" t="str">
        <f>TEXT(C89,"##")&amp;D89&amp;TEXT(E89,"##")&amp;F89</f>
        <v>26+24=</v>
      </c>
      <c r="H89" s="27"/>
      <c r="I89" s="11" t="str">
        <f>IF(_xlfn.DECIMAL(X!M88,10)=H89,"Да","Нет")</f>
        <v>Нет</v>
      </c>
      <c r="J89" s="58">
        <f>C89</f>
        <v>26</v>
      </c>
      <c r="K89" s="58" t="s">
        <v>254</v>
      </c>
      <c r="L89" s="58">
        <f>E89</f>
        <v>24</v>
      </c>
      <c r="M89" s="58" t="s">
        <v>253</v>
      </c>
      <c r="N89" s="58" t="str">
        <f>TEXT(J89,"##")&amp;K89&amp;TEXT(L89,"##")&amp;M89</f>
        <v>26-24=</v>
      </c>
      <c r="O89" s="27"/>
      <c r="P89" s="11" t="str">
        <f>IF(_xlfn.DECIMAL(X!N88,10)=O89,"Да","Нет")</f>
        <v>Нет</v>
      </c>
    </row>
    <row r="90" spans="1:18" x14ac:dyDescent="0.25">
      <c r="A90" s="111"/>
      <c r="B90" s="57">
        <v>3</v>
      </c>
      <c r="C90" s="58">
        <v>37</v>
      </c>
      <c r="D90" s="58" t="s">
        <v>252</v>
      </c>
      <c r="E90" s="58">
        <v>25</v>
      </c>
      <c r="F90" s="58" t="s">
        <v>253</v>
      </c>
      <c r="G90" s="58" t="str">
        <f>TEXT(C90,"##")&amp;D90&amp;TEXT(E90,"##")&amp;F90</f>
        <v>37+25=</v>
      </c>
      <c r="H90" s="27"/>
      <c r="I90" s="11" t="str">
        <f>IF(_xlfn.DECIMAL(X!M89,10)=H90,"Да","Нет")</f>
        <v>Нет</v>
      </c>
      <c r="J90" s="58">
        <f>C90</f>
        <v>37</v>
      </c>
      <c r="K90" s="58" t="s">
        <v>254</v>
      </c>
      <c r="L90" s="58">
        <f>E90</f>
        <v>25</v>
      </c>
      <c r="M90" s="58" t="s">
        <v>253</v>
      </c>
      <c r="N90" s="58" t="str">
        <f>TEXT(J90,"##")&amp;K90&amp;TEXT(L90,"##")&amp;M90</f>
        <v>37-25=</v>
      </c>
      <c r="O90" s="27"/>
      <c r="P90" s="11" t="str">
        <f>IF(_xlfn.DECIMAL(X!N89,10)=O90,"Да","Нет")</f>
        <v>Нет</v>
      </c>
    </row>
    <row r="91" spans="1:18" x14ac:dyDescent="0.25">
      <c r="A91" s="111"/>
      <c r="B91" s="57">
        <v>4</v>
      </c>
      <c r="C91" s="58">
        <v>47</v>
      </c>
      <c r="D91" s="58" t="s">
        <v>252</v>
      </c>
      <c r="E91" s="58">
        <v>36</v>
      </c>
      <c r="F91" s="58" t="s">
        <v>253</v>
      </c>
      <c r="G91" s="58" t="str">
        <f>TEXT(C91,"##")&amp;D91&amp;TEXT(E91,"##")&amp;F91</f>
        <v>47+36=</v>
      </c>
      <c r="H91" s="27"/>
      <c r="I91" s="11" t="str">
        <f>IF(_xlfn.DECIMAL(X!M90,10)=H91,"Да","Нет")</f>
        <v>Нет</v>
      </c>
      <c r="J91" s="58">
        <f>C91</f>
        <v>47</v>
      </c>
      <c r="K91" s="58" t="s">
        <v>254</v>
      </c>
      <c r="L91" s="58">
        <f>E91</f>
        <v>36</v>
      </c>
      <c r="M91" s="58" t="s">
        <v>253</v>
      </c>
      <c r="N91" s="58" t="str">
        <f>TEXT(J91,"##")&amp;K91&amp;TEXT(L91,"##")&amp;M91</f>
        <v>47-36=</v>
      </c>
      <c r="O91" s="27"/>
      <c r="P91" s="11" t="str">
        <f>IF(_xlfn.DECIMAL(X!N90,10)=O91,"Да","Нет")</f>
        <v>Нет</v>
      </c>
    </row>
    <row r="92" spans="1:18" x14ac:dyDescent="0.25">
      <c r="A92" s="111"/>
      <c r="B92" s="57">
        <v>5</v>
      </c>
      <c r="C92" s="58">
        <v>55</v>
      </c>
      <c r="D92" s="58" t="s">
        <v>252</v>
      </c>
      <c r="E92" s="58">
        <v>51</v>
      </c>
      <c r="F92" s="58" t="s">
        <v>253</v>
      </c>
      <c r="G92" s="58" t="str">
        <f>TEXT(C92,"##")&amp;D92&amp;TEXT(E92,"##")&amp;F92</f>
        <v>55+51=</v>
      </c>
      <c r="H92" s="27"/>
      <c r="I92" s="11" t="str">
        <f>IF(_xlfn.DECIMAL(X!M91,10)=H92,"Да","Нет")</f>
        <v>Нет</v>
      </c>
      <c r="J92" s="58">
        <f>C92</f>
        <v>55</v>
      </c>
      <c r="K92" s="58" t="s">
        <v>254</v>
      </c>
      <c r="L92" s="58">
        <f>E92</f>
        <v>51</v>
      </c>
      <c r="M92" s="58" t="s">
        <v>253</v>
      </c>
      <c r="N92" s="58" t="str">
        <f>TEXT(J92,"##")&amp;K92&amp;TEXT(L92,"##")&amp;M92</f>
        <v>55-51=</v>
      </c>
      <c r="O92" s="27"/>
      <c r="P92" s="11" t="str">
        <f>IF(_xlfn.DECIMAL(X!N91,10)=O92,"Да","Нет")</f>
        <v>Нет</v>
      </c>
    </row>
    <row r="93" spans="1:18" x14ac:dyDescent="0.25">
      <c r="A93" s="64"/>
      <c r="B93" s="53"/>
      <c r="I93" s="54">
        <f>COUNTIF(I88:I92,"Да")</f>
        <v>0</v>
      </c>
      <c r="J93" s="60"/>
      <c r="K93" s="60"/>
      <c r="L93" s="60"/>
      <c r="M93" s="60"/>
      <c r="N93" s="60"/>
      <c r="O93" s="60"/>
      <c r="P93" s="54">
        <f>COUNTIF(P88:P92,"Да")</f>
        <v>0</v>
      </c>
      <c r="Q93" s="49">
        <f>(I93+P93)/10</f>
        <v>0</v>
      </c>
      <c r="R93" s="60">
        <f>IF(Q93&gt;=0.8,5,IF(Q93&gt;=0.6,4,IF(Q93&gt;=0.4,3,2)))</f>
        <v>2</v>
      </c>
    </row>
  </sheetData>
  <mergeCells count="15">
    <mergeCell ref="A64:A68"/>
    <mergeCell ref="A70:A74"/>
    <mergeCell ref="A76:A80"/>
    <mergeCell ref="A82:A86"/>
    <mergeCell ref="A88:A92"/>
    <mergeCell ref="A34:A38"/>
    <mergeCell ref="A40:A44"/>
    <mergeCell ref="A46:A50"/>
    <mergeCell ref="A52:A56"/>
    <mergeCell ref="A58:A62"/>
    <mergeCell ref="A4:A8"/>
    <mergeCell ref="A10:A14"/>
    <mergeCell ref="A16:A20"/>
    <mergeCell ref="A22:A26"/>
    <mergeCell ref="A28:A32"/>
  </mergeCells>
  <hyperlinks>
    <hyperlink ref="A1" location="Main!A1" display="Начало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zoomScale="120" zoomScaleNormal="120" workbookViewId="0">
      <pane ySplit="3" topLeftCell="A52" activePane="bottomLeft" state="frozen"/>
      <selection pane="bottomLeft" activeCell="G88" sqref="G88:G92"/>
    </sheetView>
  </sheetViews>
  <sheetFormatPr defaultRowHeight="13.2" x14ac:dyDescent="0.25"/>
  <cols>
    <col min="1" max="1" width="9.44140625" customWidth="1"/>
    <col min="2" max="2" width="3.5546875" customWidth="1"/>
    <col min="3" max="3" width="4.5546875" style="65" customWidth="1"/>
    <col min="4" max="4" width="5" style="65" customWidth="1"/>
    <col min="5" max="5" width="8.6640625" style="65" customWidth="1"/>
    <col min="6" max="6" width="8.88671875" customWidth="1"/>
    <col min="7" max="7" width="9.6640625" bestFit="1" customWidth="1"/>
    <col min="8" max="8" width="4.33203125" bestFit="1" customWidth="1"/>
    <col min="9" max="9" width="6.6640625" customWidth="1"/>
    <col min="10" max="10" width="4" customWidth="1"/>
    <col min="11" max="1025" width="11.5546875"/>
  </cols>
  <sheetData>
    <row r="1" spans="1:10" x14ac:dyDescent="0.25">
      <c r="A1" s="103" t="s">
        <v>7</v>
      </c>
      <c r="B1" s="21"/>
      <c r="C1" s="66"/>
      <c r="D1" s="67"/>
      <c r="E1" s="67"/>
      <c r="F1" s="23"/>
      <c r="G1" s="67"/>
      <c r="H1" s="23"/>
      <c r="I1" s="53"/>
      <c r="J1" s="53"/>
    </row>
    <row r="2" spans="1:10" ht="21" x14ac:dyDescent="0.4">
      <c r="A2" s="22" t="s">
        <v>19</v>
      </c>
      <c r="B2" s="21"/>
      <c r="C2" s="66"/>
      <c r="D2" s="67"/>
      <c r="E2" s="67"/>
      <c r="F2" s="22" t="s">
        <v>255</v>
      </c>
      <c r="G2" s="67"/>
      <c r="H2" s="23"/>
      <c r="I2" s="53"/>
      <c r="J2" s="53"/>
    </row>
    <row r="3" spans="1:10" x14ac:dyDescent="0.25">
      <c r="A3" s="55" t="s">
        <v>251</v>
      </c>
      <c r="B3" s="55" t="s">
        <v>10</v>
      </c>
      <c r="C3" s="68" t="s">
        <v>256</v>
      </c>
      <c r="D3" s="69" t="s">
        <v>257</v>
      </c>
      <c r="E3" s="69" t="s">
        <v>258</v>
      </c>
      <c r="F3" s="55" t="s">
        <v>18</v>
      </c>
      <c r="G3" s="69" t="s">
        <v>259</v>
      </c>
      <c r="H3" s="55" t="s">
        <v>18</v>
      </c>
      <c r="I3" s="55" t="s">
        <v>15</v>
      </c>
      <c r="J3" s="55" t="s">
        <v>175</v>
      </c>
    </row>
    <row r="4" spans="1:10" x14ac:dyDescent="0.25">
      <c r="A4" s="111">
        <v>1</v>
      </c>
      <c r="B4" s="57">
        <v>1</v>
      </c>
      <c r="C4" s="70" t="s">
        <v>260</v>
      </c>
      <c r="D4" s="70" t="s">
        <v>261</v>
      </c>
      <c r="E4" s="71"/>
      <c r="F4" s="11" t="str">
        <f>IF(X!P3=IF(T(E4)="",TEXT(E4,"###"),E4),"Да","Нет")</f>
        <v>Нет</v>
      </c>
      <c r="G4" s="71"/>
      <c r="H4" s="11" t="str">
        <f>IF(X!Q3=G4,"Да","Нет")</f>
        <v>Нет</v>
      </c>
    </row>
    <row r="5" spans="1:10" x14ac:dyDescent="0.25">
      <c r="A5" s="111"/>
      <c r="B5" s="57">
        <v>2</v>
      </c>
      <c r="C5" s="70" t="s">
        <v>262</v>
      </c>
      <c r="D5" s="70" t="s">
        <v>263</v>
      </c>
      <c r="E5" s="71"/>
      <c r="F5" s="11" t="str">
        <f>IF(X!P4=IF(T(E5)="",TEXT(E5,"###"),E5),"Да","Нет")</f>
        <v>Нет</v>
      </c>
      <c r="G5" s="71"/>
      <c r="H5" s="11" t="str">
        <f>IF(X!Q4=G5,"Да","Нет")</f>
        <v>Нет</v>
      </c>
    </row>
    <row r="6" spans="1:10" x14ac:dyDescent="0.25">
      <c r="A6" s="111"/>
      <c r="B6" s="57">
        <v>3</v>
      </c>
      <c r="C6" s="70" t="s">
        <v>264</v>
      </c>
      <c r="D6" s="70" t="s">
        <v>265</v>
      </c>
      <c r="E6" s="71"/>
      <c r="F6" s="11" t="str">
        <f>IF(X!P5=IF(T(E6)="",TEXT(E6,"###"),E6),"Да","Нет")</f>
        <v>Нет</v>
      </c>
      <c r="G6" s="71"/>
      <c r="H6" s="11" t="str">
        <f>IF(X!Q5=G6,"Да","Нет")</f>
        <v>Нет</v>
      </c>
    </row>
    <row r="7" spans="1:10" x14ac:dyDescent="0.25">
      <c r="A7" s="111"/>
      <c r="B7" s="57">
        <v>4</v>
      </c>
      <c r="C7" s="70" t="s">
        <v>266</v>
      </c>
      <c r="D7" s="70" t="s">
        <v>267</v>
      </c>
      <c r="E7" s="71"/>
      <c r="F7" s="11" t="str">
        <f>IF(X!P6=IF(T(E7)="",TEXT(E7,"###"),E7),"Да","Нет")</f>
        <v>Нет</v>
      </c>
      <c r="G7" s="71"/>
      <c r="H7" s="11" t="str">
        <f>IF(X!Q6=G7,"Да","Нет")</f>
        <v>Нет</v>
      </c>
    </row>
    <row r="8" spans="1:10" x14ac:dyDescent="0.25">
      <c r="A8" s="111"/>
      <c r="B8" s="57">
        <v>5</v>
      </c>
      <c r="C8" s="70" t="s">
        <v>268</v>
      </c>
      <c r="D8" s="70" t="s">
        <v>269</v>
      </c>
      <c r="E8" s="71"/>
      <c r="F8" s="11" t="str">
        <f>IF(X!P7=IF(T(E8)="",TEXT(E8,"###"),E8),"Да","Нет")</f>
        <v>Нет</v>
      </c>
      <c r="G8" s="71"/>
      <c r="H8" s="11" t="str">
        <f>IF(X!Q7=G8,"Да","Нет")</f>
        <v>Нет</v>
      </c>
    </row>
    <row r="9" spans="1:10" x14ac:dyDescent="0.25">
      <c r="A9" s="59"/>
      <c r="B9" s="59"/>
      <c r="C9" s="72"/>
      <c r="D9" s="72"/>
      <c r="E9" s="73"/>
      <c r="F9" s="54">
        <f>COUNTIF(F4:F8,"Да")</f>
        <v>0</v>
      </c>
      <c r="G9" s="73"/>
      <c r="H9" s="54">
        <f>COUNTIF(H4:H8,"Да")</f>
        <v>0</v>
      </c>
      <c r="I9" s="49">
        <f>(F9+H9)/10</f>
        <v>0</v>
      </c>
      <c r="J9" s="60">
        <f>IF(I9&gt;=0.8,5,IF(I9&gt;=0.6,4,IF(I9&gt;=0.4,3,2)))</f>
        <v>2</v>
      </c>
    </row>
    <row r="10" spans="1:10" x14ac:dyDescent="0.25">
      <c r="A10" s="111">
        <v>2</v>
      </c>
      <c r="B10" s="57">
        <v>1</v>
      </c>
      <c r="C10" s="70" t="s">
        <v>270</v>
      </c>
      <c r="D10" s="70" t="s">
        <v>271</v>
      </c>
      <c r="E10" s="71"/>
      <c r="F10" s="11" t="str">
        <f>IF(X!P9=IF(T(E10)="",TEXT(E10,"###"),E10),"Да","Нет")</f>
        <v>Нет</v>
      </c>
      <c r="G10" s="71"/>
      <c r="H10" s="11" t="str">
        <f>IF(X!Q9=G10,"Да","Нет")</f>
        <v>Нет</v>
      </c>
    </row>
    <row r="11" spans="1:10" x14ac:dyDescent="0.25">
      <c r="A11" s="111"/>
      <c r="B11" s="57">
        <v>2</v>
      </c>
      <c r="C11" s="70" t="s">
        <v>272</v>
      </c>
      <c r="D11" s="70" t="s">
        <v>273</v>
      </c>
      <c r="E11" s="71"/>
      <c r="F11" s="11" t="str">
        <f>IF(X!P10=IF(T(E11)="",TEXT(E11,"###"),E11),"Да","Нет")</f>
        <v>Нет</v>
      </c>
      <c r="G11" s="71"/>
      <c r="H11" s="11" t="str">
        <f>IF(X!Q10=G11,"Да","Нет")</f>
        <v>Нет</v>
      </c>
    </row>
    <row r="12" spans="1:10" x14ac:dyDescent="0.25">
      <c r="A12" s="111"/>
      <c r="B12" s="57">
        <v>3</v>
      </c>
      <c r="C12" s="70" t="s">
        <v>274</v>
      </c>
      <c r="D12" s="70" t="s">
        <v>275</v>
      </c>
      <c r="E12" s="71"/>
      <c r="F12" s="11" t="str">
        <f>IF(X!P11=IF(T(E12)="",TEXT(E12,"###"),E12),"Да","Нет")</f>
        <v>Нет</v>
      </c>
      <c r="G12" s="71"/>
      <c r="H12" s="11" t="str">
        <f>IF(X!Q11=G12,"Да","Нет")</f>
        <v>Нет</v>
      </c>
    </row>
    <row r="13" spans="1:10" x14ac:dyDescent="0.25">
      <c r="A13" s="111"/>
      <c r="B13" s="57">
        <v>4</v>
      </c>
      <c r="C13" s="70" t="s">
        <v>276</v>
      </c>
      <c r="D13" s="70" t="s">
        <v>277</v>
      </c>
      <c r="E13" s="71"/>
      <c r="F13" s="11" t="str">
        <f>IF(X!P12=IF(T(E13)="",TEXT(E13,"###"),E13),"Да","Нет")</f>
        <v>Нет</v>
      </c>
      <c r="G13" s="71"/>
      <c r="H13" s="11" t="str">
        <f>IF(X!Q12=G13,"Да","Нет")</f>
        <v>Нет</v>
      </c>
    </row>
    <row r="14" spans="1:10" x14ac:dyDescent="0.25">
      <c r="A14" s="111"/>
      <c r="B14" s="57">
        <v>5</v>
      </c>
      <c r="C14" s="70" t="s">
        <v>278</v>
      </c>
      <c r="D14" s="70" t="s">
        <v>279</v>
      </c>
      <c r="E14" s="71"/>
      <c r="F14" s="11" t="str">
        <f>IF(X!P13=IF(T(E14)="",TEXT(E14,"###"),E14),"Да","Нет")</f>
        <v>Нет</v>
      </c>
      <c r="G14" s="71"/>
      <c r="H14" s="11" t="str">
        <f>IF(X!Q13=G14,"Да","Нет")</f>
        <v>Нет</v>
      </c>
    </row>
    <row r="15" spans="1:10" x14ac:dyDescent="0.25">
      <c r="A15" s="61"/>
      <c r="B15" s="59"/>
      <c r="C15" s="72"/>
      <c r="D15" s="72"/>
      <c r="E15" s="73"/>
      <c r="F15" s="54">
        <f>COUNTIF(F10:F14,"Да")</f>
        <v>0</v>
      </c>
      <c r="G15" s="73"/>
      <c r="H15" s="54">
        <f>COUNTIF(H10:H14,"Да")</f>
        <v>0</v>
      </c>
      <c r="I15" s="49">
        <f>(F15+H15)/10</f>
        <v>0</v>
      </c>
      <c r="J15" s="60">
        <f>IF(I15&gt;=0.8,5,IF(I15&gt;=0.6,4,IF(I15&gt;=0.4,3,2)))</f>
        <v>2</v>
      </c>
    </row>
    <row r="16" spans="1:10" x14ac:dyDescent="0.25">
      <c r="A16" s="111">
        <v>3</v>
      </c>
      <c r="B16" s="57">
        <v>1</v>
      </c>
      <c r="C16" s="70" t="s">
        <v>280</v>
      </c>
      <c r="D16" s="70" t="s">
        <v>281</v>
      </c>
      <c r="E16" s="71"/>
      <c r="F16" s="11" t="str">
        <f>IF(X!P15=IF(T(E16)="",TEXT(E16,"###"),E16),"Да","Нет")</f>
        <v>Нет</v>
      </c>
      <c r="G16" s="71"/>
      <c r="H16" s="11" t="str">
        <f>IF(X!Q15=G16,"Да","Нет")</f>
        <v>Нет</v>
      </c>
    </row>
    <row r="17" spans="1:10" x14ac:dyDescent="0.25">
      <c r="A17" s="111"/>
      <c r="B17" s="57">
        <v>2</v>
      </c>
      <c r="C17" s="70" t="s">
        <v>282</v>
      </c>
      <c r="D17" s="70" t="s">
        <v>283</v>
      </c>
      <c r="E17" s="71"/>
      <c r="F17" s="11" t="str">
        <f>IF(X!P16=IF(T(E17)="",TEXT(E17,"###"),E17),"Да","Нет")</f>
        <v>Нет</v>
      </c>
      <c r="G17" s="71"/>
      <c r="H17" s="11" t="str">
        <f>IF(X!Q16=G17,"Да","Нет")</f>
        <v>Нет</v>
      </c>
    </row>
    <row r="18" spans="1:10" x14ac:dyDescent="0.25">
      <c r="A18" s="111"/>
      <c r="B18" s="57">
        <v>3</v>
      </c>
      <c r="C18" s="70" t="s">
        <v>284</v>
      </c>
      <c r="D18" s="70" t="s">
        <v>285</v>
      </c>
      <c r="E18" s="71"/>
      <c r="F18" s="11" t="str">
        <f>IF(X!P17=IF(T(E18)="",TEXT(E18,"###"),E18),"Да","Нет")</f>
        <v>Нет</v>
      </c>
      <c r="G18" s="71"/>
      <c r="H18" s="11" t="str">
        <f>IF(X!Q17=G18,"Да","Нет")</f>
        <v>Нет</v>
      </c>
    </row>
    <row r="19" spans="1:10" x14ac:dyDescent="0.25">
      <c r="A19" s="111"/>
      <c r="B19" s="57">
        <v>4</v>
      </c>
      <c r="C19" s="70" t="s">
        <v>286</v>
      </c>
      <c r="D19" s="70" t="s">
        <v>222</v>
      </c>
      <c r="E19" s="71"/>
      <c r="F19" s="11" t="str">
        <f>IF(X!P18=IF(T(E19)="",TEXT(E19,"###"),E19),"Да","Нет")</f>
        <v>Нет</v>
      </c>
      <c r="G19" s="71"/>
      <c r="H19" s="11" t="str">
        <f>IF(X!Q18=G19,"Да","Нет")</f>
        <v>Нет</v>
      </c>
    </row>
    <row r="20" spans="1:10" x14ac:dyDescent="0.25">
      <c r="A20" s="111"/>
      <c r="B20" s="57">
        <v>5</v>
      </c>
      <c r="C20" s="70" t="s">
        <v>287</v>
      </c>
      <c r="D20" s="70" t="s">
        <v>288</v>
      </c>
      <c r="E20" s="71"/>
      <c r="F20" s="11" t="str">
        <f>IF(X!P19=IF(T(E20)="",TEXT(E20,"###"),E20),"Да","Нет")</f>
        <v>Нет</v>
      </c>
      <c r="G20" s="71"/>
      <c r="H20" s="11" t="str">
        <f>IF(X!Q19=G20,"Да","Нет")</f>
        <v>Нет</v>
      </c>
    </row>
    <row r="21" spans="1:10" x14ac:dyDescent="0.25">
      <c r="A21" s="61"/>
      <c r="B21" s="59"/>
      <c r="C21" s="72"/>
      <c r="D21" s="72"/>
      <c r="E21" s="73"/>
      <c r="F21" s="54">
        <f>COUNTIF(F16:F20,"Да")</f>
        <v>0</v>
      </c>
      <c r="G21" s="73"/>
      <c r="H21" s="54">
        <f>COUNTIF(H16:H20,"Да")</f>
        <v>0</v>
      </c>
      <c r="I21" s="49">
        <f>(F21+H21)/10</f>
        <v>0</v>
      </c>
      <c r="J21" s="60">
        <f>IF(I21&gt;=0.8,5,IF(I21&gt;=0.6,4,IF(I21&gt;=0.4,3,2)))</f>
        <v>2</v>
      </c>
    </row>
    <row r="22" spans="1:10" x14ac:dyDescent="0.25">
      <c r="A22" s="111">
        <v>4</v>
      </c>
      <c r="B22" s="57">
        <v>1</v>
      </c>
      <c r="C22" s="70" t="s">
        <v>289</v>
      </c>
      <c r="D22" s="70" t="s">
        <v>290</v>
      </c>
      <c r="E22" s="71"/>
      <c r="F22" s="11" t="str">
        <f>IF(X!P21=IF(T(E22)="",TEXT(E22,"###"),E22),"Да","Нет")</f>
        <v>Нет</v>
      </c>
      <c r="G22" s="71"/>
      <c r="H22" s="11" t="str">
        <f>IF(X!Q21=G22,"Да","Нет")</f>
        <v>Нет</v>
      </c>
    </row>
    <row r="23" spans="1:10" x14ac:dyDescent="0.25">
      <c r="A23" s="111"/>
      <c r="B23" s="57">
        <v>2</v>
      </c>
      <c r="C23" s="70" t="s">
        <v>291</v>
      </c>
      <c r="D23" s="70" t="s">
        <v>292</v>
      </c>
      <c r="E23" s="71"/>
      <c r="F23" s="11" t="str">
        <f>IF(X!P22=IF(T(E23)="",TEXT(E23,"###"),E23),"Да","Нет")</f>
        <v>Нет</v>
      </c>
      <c r="G23" s="71"/>
      <c r="H23" s="11" t="str">
        <f>IF(X!Q22=G23,"Да","Нет")</f>
        <v>Нет</v>
      </c>
    </row>
    <row r="24" spans="1:10" x14ac:dyDescent="0.25">
      <c r="A24" s="111"/>
      <c r="B24" s="57">
        <v>3</v>
      </c>
      <c r="C24" s="70" t="s">
        <v>263</v>
      </c>
      <c r="D24" s="70" t="s">
        <v>293</v>
      </c>
      <c r="E24" s="71"/>
      <c r="F24" s="11" t="str">
        <f>IF(X!P23=IF(T(E24)="",TEXT(E24,"###"),E24),"Да","Нет")</f>
        <v>Нет</v>
      </c>
      <c r="G24" s="71"/>
      <c r="H24" s="11" t="str">
        <f>IF(X!Q23=G24,"Да","Нет")</f>
        <v>Нет</v>
      </c>
    </row>
    <row r="25" spans="1:10" x14ac:dyDescent="0.25">
      <c r="A25" s="111"/>
      <c r="B25" s="57">
        <v>4</v>
      </c>
      <c r="C25" s="70" t="s">
        <v>286</v>
      </c>
      <c r="D25" s="70" t="s">
        <v>294</v>
      </c>
      <c r="E25" s="71"/>
      <c r="F25" s="11" t="str">
        <f>IF(X!P24=IF(T(E25)="",TEXT(E25,"###"),E25),"Да","Нет")</f>
        <v>Нет</v>
      </c>
      <c r="G25" s="71"/>
      <c r="H25" s="11" t="str">
        <f>IF(X!Q24=G25,"Да","Нет")</f>
        <v>Нет</v>
      </c>
    </row>
    <row r="26" spans="1:10" x14ac:dyDescent="0.25">
      <c r="A26" s="111"/>
      <c r="B26" s="57">
        <v>5</v>
      </c>
      <c r="C26" s="70" t="s">
        <v>295</v>
      </c>
      <c r="D26" s="70" t="s">
        <v>204</v>
      </c>
      <c r="E26" s="71"/>
      <c r="F26" s="11" t="str">
        <f>IF(X!P25=IF(T(E26)="",TEXT(E26,"###"),E26),"Да","Нет")</f>
        <v>Нет</v>
      </c>
      <c r="G26" s="71"/>
      <c r="H26" s="11" t="str">
        <f>IF(X!Q25=G26,"Да","Нет")</f>
        <v>Нет</v>
      </c>
    </row>
    <row r="27" spans="1:10" x14ac:dyDescent="0.25">
      <c r="A27" s="62"/>
      <c r="B27" s="63"/>
      <c r="C27" s="72"/>
      <c r="D27" s="72"/>
      <c r="E27" s="73"/>
      <c r="F27" s="54">
        <f>COUNTIF(F22:F26,"Да")</f>
        <v>0</v>
      </c>
      <c r="G27" s="73"/>
      <c r="H27" s="54">
        <f>COUNTIF(H22:H26,"Да")</f>
        <v>0</v>
      </c>
      <c r="I27" s="49">
        <f>(F27+H27)/10</f>
        <v>0</v>
      </c>
      <c r="J27" s="60">
        <f>IF(I27&gt;=0.8,5,IF(I27&gt;=0.6,4,IF(I27&gt;=0.4,3,2)))</f>
        <v>2</v>
      </c>
    </row>
    <row r="28" spans="1:10" x14ac:dyDescent="0.25">
      <c r="A28" s="111">
        <v>5</v>
      </c>
      <c r="B28" s="57">
        <v>1</v>
      </c>
      <c r="C28" s="70" t="s">
        <v>296</v>
      </c>
      <c r="D28" s="70" t="s">
        <v>297</v>
      </c>
      <c r="E28" s="71"/>
      <c r="F28" s="11" t="str">
        <f>IF(X!P27=IF(T(E28)="",TEXT(E28,"###"),E28),"Да","Нет")</f>
        <v>Нет</v>
      </c>
      <c r="G28" s="71"/>
      <c r="H28" s="11" t="str">
        <f>IF(X!Q27=G28,"Да","Нет")</f>
        <v>Нет</v>
      </c>
    </row>
    <row r="29" spans="1:10" x14ac:dyDescent="0.25">
      <c r="A29" s="111"/>
      <c r="B29" s="57">
        <v>2</v>
      </c>
      <c r="C29" s="70" t="s">
        <v>298</v>
      </c>
      <c r="D29" s="70" t="s">
        <v>299</v>
      </c>
      <c r="E29" s="71"/>
      <c r="F29" s="11" t="str">
        <f>IF(X!P28=IF(T(E29)="",TEXT(E29,"###"),E29),"Да","Нет")</f>
        <v>Нет</v>
      </c>
      <c r="G29" s="71"/>
      <c r="H29" s="11" t="str">
        <f>IF(X!Q28=G29,"Да","Нет")</f>
        <v>Нет</v>
      </c>
    </row>
    <row r="30" spans="1:10" x14ac:dyDescent="0.25">
      <c r="A30" s="111"/>
      <c r="B30" s="57">
        <v>3</v>
      </c>
      <c r="C30" s="70" t="s">
        <v>300</v>
      </c>
      <c r="D30" s="70" t="s">
        <v>301</v>
      </c>
      <c r="E30" s="71"/>
      <c r="F30" s="11" t="str">
        <f>IF(X!P29=IF(T(E30)="",TEXT(E30,"###"),E30),"Да","Нет")</f>
        <v>Нет</v>
      </c>
      <c r="G30" s="71"/>
      <c r="H30" s="11" t="str">
        <f>IF(X!Q29=G30,"Да","Нет")</f>
        <v>Нет</v>
      </c>
    </row>
    <row r="31" spans="1:10" x14ac:dyDescent="0.25">
      <c r="A31" s="111"/>
      <c r="B31" s="57">
        <v>4</v>
      </c>
      <c r="C31" s="70" t="s">
        <v>302</v>
      </c>
      <c r="D31" s="70" t="s">
        <v>303</v>
      </c>
      <c r="E31" s="71"/>
      <c r="F31" s="11" t="str">
        <f>IF(X!P30=IF(T(E31)="",TEXT(E31,"###"),E31),"Да","Нет")</f>
        <v>Нет</v>
      </c>
      <c r="G31" s="71"/>
      <c r="H31" s="11" t="str">
        <f>IF(X!Q30=G31,"Да","Нет")</f>
        <v>Нет</v>
      </c>
    </row>
    <row r="32" spans="1:10" x14ac:dyDescent="0.25">
      <c r="A32" s="111"/>
      <c r="B32" s="57">
        <v>5</v>
      </c>
      <c r="C32" s="70" t="s">
        <v>304</v>
      </c>
      <c r="D32" s="70" t="s">
        <v>305</v>
      </c>
      <c r="E32" s="71"/>
      <c r="F32" s="11" t="str">
        <f>IF(X!P31=IF(T(E32)="",TEXT(E32,"###"),E32),"Да","Нет")</f>
        <v>Нет</v>
      </c>
      <c r="G32" s="71"/>
      <c r="H32" s="11" t="str">
        <f>IF(X!Q31=G32,"Да","Нет")</f>
        <v>Нет</v>
      </c>
    </row>
    <row r="33" spans="1:10" x14ac:dyDescent="0.25">
      <c r="A33" s="61"/>
      <c r="B33" s="59"/>
      <c r="C33" s="72"/>
      <c r="D33" s="72"/>
      <c r="E33" s="73"/>
      <c r="F33" s="54">
        <f>COUNTIF(F28:F32,"Да")</f>
        <v>0</v>
      </c>
      <c r="G33" s="73"/>
      <c r="H33" s="54">
        <f>COUNTIF(H28:H32,"Да")</f>
        <v>0</v>
      </c>
      <c r="I33" s="49">
        <f>(F33+H33)/10</f>
        <v>0</v>
      </c>
      <c r="J33" s="60">
        <f>IF(I33&gt;=0.8,5,IF(I33&gt;=0.6,4,IF(I33&gt;=0.4,3,2)))</f>
        <v>2</v>
      </c>
    </row>
    <row r="34" spans="1:10" x14ac:dyDescent="0.25">
      <c r="A34" s="111">
        <v>6</v>
      </c>
      <c r="B34" s="57">
        <v>1</v>
      </c>
      <c r="C34" s="70" t="s">
        <v>306</v>
      </c>
      <c r="D34" s="70" t="s">
        <v>307</v>
      </c>
      <c r="E34" s="71"/>
      <c r="F34" s="11" t="str">
        <f>IF(X!P33=IF(T(E34)="",TEXT(E34,"###"),E34),"Да","Нет")</f>
        <v>Нет</v>
      </c>
      <c r="G34" s="71"/>
      <c r="H34" s="11" t="str">
        <f>IF(X!Q33=G34,"Да","Нет")</f>
        <v>Нет</v>
      </c>
    </row>
    <row r="35" spans="1:10" x14ac:dyDescent="0.25">
      <c r="A35" s="111"/>
      <c r="B35" s="57">
        <v>2</v>
      </c>
      <c r="C35" s="70" t="s">
        <v>308</v>
      </c>
      <c r="D35" s="70" t="s">
        <v>309</v>
      </c>
      <c r="E35" s="71"/>
      <c r="F35" s="11" t="str">
        <f>IF(X!P34=IF(T(E35)="",TEXT(E35,"###"),E35),"Да","Нет")</f>
        <v>Нет</v>
      </c>
      <c r="G35" s="71"/>
      <c r="H35" s="11" t="str">
        <f>IF(X!Q34=G35,"Да","Нет")</f>
        <v>Нет</v>
      </c>
    </row>
    <row r="36" spans="1:10" x14ac:dyDescent="0.25">
      <c r="A36" s="111"/>
      <c r="B36" s="57">
        <v>3</v>
      </c>
      <c r="C36" s="70" t="s">
        <v>310</v>
      </c>
      <c r="D36" s="70" t="s">
        <v>311</v>
      </c>
      <c r="E36" s="71"/>
      <c r="F36" s="11" t="str">
        <f>IF(X!P35=IF(T(E36)="",TEXT(E36,"###"),E36),"Да","Нет")</f>
        <v>Нет</v>
      </c>
      <c r="G36" s="71"/>
      <c r="H36" s="11" t="str">
        <f>IF(X!Q35=G36,"Да","Нет")</f>
        <v>Нет</v>
      </c>
    </row>
    <row r="37" spans="1:10" x14ac:dyDescent="0.25">
      <c r="A37" s="111"/>
      <c r="B37" s="57">
        <v>4</v>
      </c>
      <c r="C37" s="70" t="s">
        <v>312</v>
      </c>
      <c r="D37" s="70" t="s">
        <v>313</v>
      </c>
      <c r="E37" s="71"/>
      <c r="F37" s="11" t="str">
        <f>IF(X!P36=IF(T(E37)="",TEXT(E37,"###"),E37),"Да","Нет")</f>
        <v>Нет</v>
      </c>
      <c r="G37" s="71"/>
      <c r="H37" s="11" t="str">
        <f>IF(X!Q36=G37,"Да","Нет")</f>
        <v>Нет</v>
      </c>
    </row>
    <row r="38" spans="1:10" x14ac:dyDescent="0.25">
      <c r="A38" s="111"/>
      <c r="B38" s="57">
        <v>5</v>
      </c>
      <c r="C38" s="70" t="s">
        <v>314</v>
      </c>
      <c r="D38" s="70" t="s">
        <v>315</v>
      </c>
      <c r="E38" s="71"/>
      <c r="F38" s="11" t="str">
        <f>IF(X!P37=IF(T(E38)="",TEXT(E38,"###"),E38),"Да","Нет")</f>
        <v>Нет</v>
      </c>
      <c r="G38" s="71"/>
      <c r="H38" s="11" t="str">
        <f>IF(X!Q37=G38,"Да","Нет")</f>
        <v>Нет</v>
      </c>
    </row>
    <row r="39" spans="1:10" x14ac:dyDescent="0.25">
      <c r="A39" s="61"/>
      <c r="B39" s="59"/>
      <c r="C39" s="72"/>
      <c r="D39" s="72"/>
      <c r="E39" s="73"/>
      <c r="F39" s="54">
        <f>COUNTIF(F34:F38,"Да")</f>
        <v>0</v>
      </c>
      <c r="G39" s="73"/>
      <c r="H39" s="54">
        <f>COUNTIF(H34:H38,"Да")</f>
        <v>0</v>
      </c>
      <c r="I39" s="49">
        <f>(F39+H39)/10</f>
        <v>0</v>
      </c>
      <c r="J39" s="60">
        <f>IF(I39&gt;=0.8,5,IF(I39&gt;=0.6,4,IF(I39&gt;=0.4,3,2)))</f>
        <v>2</v>
      </c>
    </row>
    <row r="40" spans="1:10" x14ac:dyDescent="0.25">
      <c r="A40" s="111">
        <v>7</v>
      </c>
      <c r="B40" s="57">
        <v>1</v>
      </c>
      <c r="C40" s="70" t="s">
        <v>316</v>
      </c>
      <c r="D40" s="70" t="s">
        <v>317</v>
      </c>
      <c r="E40" s="71"/>
      <c r="F40" s="11" t="str">
        <f>IF(X!P39=IF(T(E40)="",TEXT(E40,"###"),E40),"Да","Нет")</f>
        <v>Нет</v>
      </c>
      <c r="G40" s="71"/>
      <c r="H40" s="11" t="str">
        <f>IF(X!Q39=G40,"Да","Нет")</f>
        <v>Нет</v>
      </c>
    </row>
    <row r="41" spans="1:10" x14ac:dyDescent="0.25">
      <c r="A41" s="111"/>
      <c r="B41" s="57">
        <v>2</v>
      </c>
      <c r="C41" s="70" t="s">
        <v>271</v>
      </c>
      <c r="D41" s="70" t="s">
        <v>209</v>
      </c>
      <c r="E41" s="71"/>
      <c r="F41" s="11" t="str">
        <f>IF(X!P40=IF(T(E41)="",TEXT(E41,"###"),E41),"Да","Нет")</f>
        <v>Нет</v>
      </c>
      <c r="G41" s="71"/>
      <c r="H41" s="11" t="str">
        <f>IF(X!Q40=G41,"Да","Нет")</f>
        <v>Нет</v>
      </c>
    </row>
    <row r="42" spans="1:10" x14ac:dyDescent="0.25">
      <c r="A42" s="111"/>
      <c r="B42" s="57">
        <v>3</v>
      </c>
      <c r="C42" s="70" t="s">
        <v>318</v>
      </c>
      <c r="D42" s="70" t="s">
        <v>280</v>
      </c>
      <c r="E42" s="71"/>
      <c r="F42" s="11" t="str">
        <f>IF(X!P41=IF(T(E42)="",TEXT(E42,"###"),E42),"Да","Нет")</f>
        <v>Нет</v>
      </c>
      <c r="G42" s="71"/>
      <c r="H42" s="11" t="str">
        <f>IF(X!Q41=G42,"Да","Нет")</f>
        <v>Нет</v>
      </c>
    </row>
    <row r="43" spans="1:10" x14ac:dyDescent="0.25">
      <c r="A43" s="111"/>
      <c r="B43" s="57">
        <v>4</v>
      </c>
      <c r="C43" s="70" t="s">
        <v>319</v>
      </c>
      <c r="D43" s="70" t="s">
        <v>320</v>
      </c>
      <c r="E43" s="71"/>
      <c r="F43" s="11" t="str">
        <f>IF(X!P42=IF(T(E43)="",TEXT(E43,"###"),E43),"Да","Нет")</f>
        <v>Нет</v>
      </c>
      <c r="G43" s="71"/>
      <c r="H43" s="11" t="str">
        <f>IF(X!Q42=G43,"Да","Нет")</f>
        <v>Нет</v>
      </c>
    </row>
    <row r="44" spans="1:10" x14ac:dyDescent="0.25">
      <c r="A44" s="111"/>
      <c r="B44" s="57">
        <v>5</v>
      </c>
      <c r="C44" s="70" t="s">
        <v>321</v>
      </c>
      <c r="D44" s="70" t="s">
        <v>322</v>
      </c>
      <c r="E44" s="71"/>
      <c r="F44" s="11" t="str">
        <f>IF(X!P43=IF(T(E44)="",TEXT(E44,"###"),E44),"Да","Нет")</f>
        <v>Нет</v>
      </c>
      <c r="G44" s="71"/>
      <c r="H44" s="11" t="str">
        <f>IF(X!Q43=G44,"Да","Нет")</f>
        <v>Нет</v>
      </c>
    </row>
    <row r="45" spans="1:10" x14ac:dyDescent="0.25">
      <c r="A45" s="61"/>
      <c r="B45" s="59"/>
      <c r="C45" s="72"/>
      <c r="D45" s="72"/>
      <c r="E45" s="73"/>
      <c r="F45" s="54">
        <f>COUNTIF(F40:F44,"Да")</f>
        <v>0</v>
      </c>
      <c r="G45" s="73"/>
      <c r="H45" s="54">
        <f>COUNTIF(H40:H44,"Да")</f>
        <v>0</v>
      </c>
      <c r="I45" s="49">
        <f>(F45+H45)/10</f>
        <v>0</v>
      </c>
      <c r="J45" s="60">
        <f>IF(I45&gt;=0.8,5,IF(I45&gt;=0.6,4,IF(I45&gt;=0.4,3,2)))</f>
        <v>2</v>
      </c>
    </row>
    <row r="46" spans="1:10" x14ac:dyDescent="0.25">
      <c r="A46" s="111">
        <v>8</v>
      </c>
      <c r="B46" s="57">
        <v>1</v>
      </c>
      <c r="C46" s="70" t="s">
        <v>323</v>
      </c>
      <c r="D46" s="70" t="s">
        <v>324</v>
      </c>
      <c r="E46" s="71"/>
      <c r="F46" s="11" t="str">
        <f>IF(X!P45=IF(T(E46)="",TEXT(E46,"###"),E46),"Да","Нет")</f>
        <v>Нет</v>
      </c>
      <c r="G46" s="71"/>
      <c r="H46" s="11" t="str">
        <f>IF(X!Q45=G46,"Да","Нет")</f>
        <v>Нет</v>
      </c>
    </row>
    <row r="47" spans="1:10" x14ac:dyDescent="0.25">
      <c r="A47" s="111"/>
      <c r="B47" s="57">
        <v>2</v>
      </c>
      <c r="C47" s="70" t="s">
        <v>325</v>
      </c>
      <c r="D47" s="70" t="s">
        <v>326</v>
      </c>
      <c r="E47" s="71"/>
      <c r="F47" s="11" t="str">
        <f>IF(X!P46=IF(T(E47)="",TEXT(E47,"###"),E47),"Да","Нет")</f>
        <v>Нет</v>
      </c>
      <c r="G47" s="71"/>
      <c r="H47" s="11" t="str">
        <f>IF(X!Q46=G47,"Да","Нет")</f>
        <v>Нет</v>
      </c>
    </row>
    <row r="48" spans="1:10" x14ac:dyDescent="0.25">
      <c r="A48" s="111"/>
      <c r="B48" s="57">
        <v>3</v>
      </c>
      <c r="C48" s="70" t="s">
        <v>327</v>
      </c>
      <c r="D48" s="70" t="s">
        <v>328</v>
      </c>
      <c r="E48" s="71"/>
      <c r="F48" s="11" t="str">
        <f>IF(X!P47=IF(T(E48)="",TEXT(E48,"###"),E48),"Да","Нет")</f>
        <v>Нет</v>
      </c>
      <c r="G48" s="71"/>
      <c r="H48" s="11" t="str">
        <f>IF(X!Q47=G48,"Да","Нет")</f>
        <v>Нет</v>
      </c>
    </row>
    <row r="49" spans="1:10" x14ac:dyDescent="0.25">
      <c r="A49" s="111"/>
      <c r="B49" s="57">
        <v>4</v>
      </c>
      <c r="C49" s="70" t="s">
        <v>329</v>
      </c>
      <c r="D49" s="70" t="s">
        <v>330</v>
      </c>
      <c r="E49" s="71"/>
      <c r="F49" s="11" t="str">
        <f>IF(X!P48=IF(T(E49)="",TEXT(E49,"###"),E49),"Да","Нет")</f>
        <v>Нет</v>
      </c>
      <c r="G49" s="71"/>
      <c r="H49" s="11" t="str">
        <f>IF(X!Q48=G49,"Да","Нет")</f>
        <v>Нет</v>
      </c>
    </row>
    <row r="50" spans="1:10" x14ac:dyDescent="0.25">
      <c r="A50" s="111"/>
      <c r="B50" s="57">
        <v>5</v>
      </c>
      <c r="C50" s="70" t="s">
        <v>234</v>
      </c>
      <c r="D50" s="70" t="s">
        <v>331</v>
      </c>
      <c r="E50" s="71"/>
      <c r="F50" s="11" t="str">
        <f>IF(X!P49=IF(T(E50)="",TEXT(E50,"###"),E50),"Да","Нет")</f>
        <v>Нет</v>
      </c>
      <c r="G50" s="71"/>
      <c r="H50" s="11" t="str">
        <f>IF(X!Q49=G50,"Да","Нет")</f>
        <v>Нет</v>
      </c>
    </row>
    <row r="51" spans="1:10" x14ac:dyDescent="0.25">
      <c r="A51" s="61"/>
      <c r="B51" s="59"/>
      <c r="C51" s="72"/>
      <c r="D51" s="72"/>
      <c r="E51" s="73"/>
      <c r="F51" s="54">
        <f>COUNTIF(F46:F50,"Да")</f>
        <v>0</v>
      </c>
      <c r="G51" s="73"/>
      <c r="H51" s="54">
        <f>COUNTIF(H46:H50,"Да")</f>
        <v>0</v>
      </c>
      <c r="I51" s="49">
        <f>(F51+H51)/10</f>
        <v>0</v>
      </c>
      <c r="J51" s="60">
        <f>IF(I51&gt;=0.8,5,IF(I51&gt;=0.6,4,IF(I51&gt;=0.4,3,2)))</f>
        <v>2</v>
      </c>
    </row>
    <row r="52" spans="1:10" x14ac:dyDescent="0.25">
      <c r="A52" s="111">
        <v>9</v>
      </c>
      <c r="B52" s="57">
        <v>1</v>
      </c>
      <c r="C52" s="70" t="s">
        <v>332</v>
      </c>
      <c r="D52" s="70" t="s">
        <v>229</v>
      </c>
      <c r="E52" s="71"/>
      <c r="F52" s="11" t="str">
        <f>IF(X!P51=IF(T(E52)="",TEXT(E52,"###"),E52),"Да","Нет")</f>
        <v>Нет</v>
      </c>
      <c r="G52" s="71"/>
      <c r="H52" s="11" t="str">
        <f>IF(X!Q51=G52,"Да","Нет")</f>
        <v>Нет</v>
      </c>
    </row>
    <row r="53" spans="1:10" x14ac:dyDescent="0.25">
      <c r="A53" s="111"/>
      <c r="B53" s="57">
        <v>2</v>
      </c>
      <c r="C53" s="70" t="s">
        <v>333</v>
      </c>
      <c r="D53" s="70" t="s">
        <v>229</v>
      </c>
      <c r="E53" s="71"/>
      <c r="F53" s="11" t="str">
        <f>IF(X!P52=IF(T(E53)="",TEXT(E53,"###"),E53),"Да","Нет")</f>
        <v>Нет</v>
      </c>
      <c r="G53" s="71"/>
      <c r="H53" s="11" t="str">
        <f>IF(X!Q52=G53,"Да","Нет")</f>
        <v>Нет</v>
      </c>
    </row>
    <row r="54" spans="1:10" x14ac:dyDescent="0.25">
      <c r="A54" s="111"/>
      <c r="B54" s="57">
        <v>3</v>
      </c>
      <c r="C54" s="70" t="s">
        <v>334</v>
      </c>
      <c r="D54" s="70" t="s">
        <v>324</v>
      </c>
      <c r="E54" s="71"/>
      <c r="F54" s="11" t="str">
        <f>IF(X!P53=IF(T(E54)="",TEXT(E54,"###"),E54),"Да","Нет")</f>
        <v>Нет</v>
      </c>
      <c r="G54" s="71"/>
      <c r="H54" s="11" t="str">
        <f>IF(X!Q53=G54,"Да","Нет")</f>
        <v>Нет</v>
      </c>
    </row>
    <row r="55" spans="1:10" x14ac:dyDescent="0.25">
      <c r="A55" s="111"/>
      <c r="B55" s="57">
        <v>4</v>
      </c>
      <c r="C55" s="70" t="s">
        <v>335</v>
      </c>
      <c r="D55" s="70" t="s">
        <v>336</v>
      </c>
      <c r="E55" s="71"/>
      <c r="F55" s="11" t="str">
        <f>IF(X!P54=IF(T(E55)="",TEXT(E55,"###"),E55),"Да","Нет")</f>
        <v>Нет</v>
      </c>
      <c r="G55" s="71"/>
      <c r="H55" s="11" t="str">
        <f>IF(X!Q54=G55,"Да","Нет")</f>
        <v>Нет</v>
      </c>
    </row>
    <row r="56" spans="1:10" x14ac:dyDescent="0.25">
      <c r="A56" s="111"/>
      <c r="B56" s="57">
        <v>5</v>
      </c>
      <c r="C56" s="70" t="s">
        <v>208</v>
      </c>
      <c r="D56" s="70" t="s">
        <v>337</v>
      </c>
      <c r="E56" s="71"/>
      <c r="F56" s="11" t="str">
        <f>IF(X!P55=IF(T(E56)="",TEXT(E56,"###"),E56),"Да","Нет")</f>
        <v>Нет</v>
      </c>
      <c r="G56" s="71"/>
      <c r="H56" s="11" t="str">
        <f>IF(X!Q55=G56,"Да","Нет")</f>
        <v>Нет</v>
      </c>
    </row>
    <row r="57" spans="1:10" x14ac:dyDescent="0.25">
      <c r="A57" s="61"/>
      <c r="B57" s="59"/>
      <c r="C57" s="72"/>
      <c r="D57" s="72"/>
      <c r="E57" s="73"/>
      <c r="F57" s="54">
        <f>COUNTIF(F52:F56,"Да")</f>
        <v>0</v>
      </c>
      <c r="G57" s="73"/>
      <c r="H57" s="54">
        <f>COUNTIF(H52:H56,"Да")</f>
        <v>0</v>
      </c>
      <c r="I57" s="49">
        <f>(F57+H57)/10</f>
        <v>0</v>
      </c>
      <c r="J57" s="60">
        <f>IF(I57&gt;=0.8,5,IF(I57&gt;=0.6,4,IF(I57&gt;=0.4,3,2)))</f>
        <v>2</v>
      </c>
    </row>
    <row r="58" spans="1:10" x14ac:dyDescent="0.25">
      <c r="A58" s="111">
        <v>10</v>
      </c>
      <c r="B58" s="57">
        <v>1</v>
      </c>
      <c r="C58" s="70" t="s">
        <v>338</v>
      </c>
      <c r="D58" s="70" t="s">
        <v>339</v>
      </c>
      <c r="E58" s="71"/>
      <c r="F58" s="11" t="str">
        <f>IF(X!P57=IF(T(E58)="",TEXT(E58,"###"),E58),"Да","Нет")</f>
        <v>Нет</v>
      </c>
      <c r="G58" s="71"/>
      <c r="H58" s="11" t="str">
        <f>IF(X!Q57=G58,"Да","Нет")</f>
        <v>Нет</v>
      </c>
    </row>
    <row r="59" spans="1:10" x14ac:dyDescent="0.25">
      <c r="A59" s="111"/>
      <c r="B59" s="57">
        <v>2</v>
      </c>
      <c r="C59" s="70" t="s">
        <v>340</v>
      </c>
      <c r="D59" s="70" t="s">
        <v>341</v>
      </c>
      <c r="E59" s="71"/>
      <c r="F59" s="11" t="str">
        <f>IF(X!P58=IF(T(E59)="",TEXT(E59,"###"),E59),"Да","Нет")</f>
        <v>Нет</v>
      </c>
      <c r="G59" s="71"/>
      <c r="H59" s="11" t="str">
        <f>IF(X!Q58=G59,"Да","Нет")</f>
        <v>Нет</v>
      </c>
    </row>
    <row r="60" spans="1:10" x14ac:dyDescent="0.25">
      <c r="A60" s="111"/>
      <c r="B60" s="57">
        <v>3</v>
      </c>
      <c r="C60" s="70" t="s">
        <v>278</v>
      </c>
      <c r="D60" s="70" t="s">
        <v>244</v>
      </c>
      <c r="E60" s="71"/>
      <c r="F60" s="11" t="str">
        <f>IF(X!P59=IF(T(E60)="",TEXT(E60,"###"),E60),"Да","Нет")</f>
        <v>Нет</v>
      </c>
      <c r="G60" s="71"/>
      <c r="H60" s="11" t="str">
        <f>IF(X!Q59=G60,"Да","Нет")</f>
        <v>Нет</v>
      </c>
    </row>
    <row r="61" spans="1:10" x14ac:dyDescent="0.25">
      <c r="A61" s="111"/>
      <c r="B61" s="57">
        <v>4</v>
      </c>
      <c r="C61" s="70" t="s">
        <v>342</v>
      </c>
      <c r="D61" s="70" t="s">
        <v>343</v>
      </c>
      <c r="E61" s="71"/>
      <c r="F61" s="11" t="str">
        <f>IF(X!P60=IF(T(E61)="",TEXT(E61,"###"),E61),"Да","Нет")</f>
        <v>Нет</v>
      </c>
      <c r="G61" s="71"/>
      <c r="H61" s="11" t="str">
        <f>IF(X!Q60=G61,"Да","Нет")</f>
        <v>Нет</v>
      </c>
    </row>
    <row r="62" spans="1:10" x14ac:dyDescent="0.25">
      <c r="A62" s="111"/>
      <c r="B62" s="57">
        <v>5</v>
      </c>
      <c r="C62" s="70" t="s">
        <v>344</v>
      </c>
      <c r="D62" s="70" t="s">
        <v>345</v>
      </c>
      <c r="E62" s="71"/>
      <c r="F62" s="11" t="str">
        <f>IF(X!P61=IF(T(E62)="",TEXT(E62,"###"),E62),"Да","Нет")</f>
        <v>Нет</v>
      </c>
      <c r="G62" s="71"/>
      <c r="H62" s="11" t="str">
        <f>IF(X!Q61=G62,"Да","Нет")</f>
        <v>Нет</v>
      </c>
    </row>
    <row r="63" spans="1:10" x14ac:dyDescent="0.25">
      <c r="A63" s="61"/>
      <c r="B63" s="59"/>
      <c r="C63" s="72"/>
      <c r="D63" s="72"/>
      <c r="E63" s="73"/>
      <c r="F63" s="54">
        <f>COUNTIF(F58:F62,"Да")</f>
        <v>0</v>
      </c>
      <c r="G63" s="73"/>
      <c r="H63" s="54">
        <f>COUNTIF(H58:H62,"Да")</f>
        <v>0</v>
      </c>
      <c r="I63" s="49">
        <f>(F63+H63)/10</f>
        <v>0</v>
      </c>
      <c r="J63" s="60">
        <f>IF(I63&gt;=0.8,5,IF(I63&gt;=0.6,4,IF(I63&gt;=0.4,3,2)))</f>
        <v>2</v>
      </c>
    </row>
    <row r="64" spans="1:10" x14ac:dyDescent="0.25">
      <c r="A64" s="111">
        <v>11</v>
      </c>
      <c r="B64" s="57">
        <v>1</v>
      </c>
      <c r="C64" s="70" t="s">
        <v>346</v>
      </c>
      <c r="D64" s="70" t="s">
        <v>347</v>
      </c>
      <c r="E64" s="71"/>
      <c r="F64" s="11" t="str">
        <f>IF(X!P63=IF(T(E64)="",TEXT(E64,"###"),E64),"Да","Нет")</f>
        <v>Нет</v>
      </c>
      <c r="G64" s="71"/>
      <c r="H64" s="11" t="str">
        <f>IF(X!Q63=G64,"Да","Нет")</f>
        <v>Нет</v>
      </c>
    </row>
    <row r="65" spans="1:10" x14ac:dyDescent="0.25">
      <c r="A65" s="111"/>
      <c r="B65" s="57">
        <v>2</v>
      </c>
      <c r="C65" s="70" t="s">
        <v>348</v>
      </c>
      <c r="D65" s="70" t="s">
        <v>333</v>
      </c>
      <c r="E65" s="71"/>
      <c r="F65" s="11" t="str">
        <f>IF(X!P64=IF(T(E65)="",TEXT(E65,"###"),E65),"Да","Нет")</f>
        <v>Нет</v>
      </c>
      <c r="G65" s="71"/>
      <c r="H65" s="11" t="str">
        <f>IF(X!Q64=G65,"Да","Нет")</f>
        <v>Нет</v>
      </c>
    </row>
    <row r="66" spans="1:10" x14ac:dyDescent="0.25">
      <c r="A66" s="111"/>
      <c r="B66" s="57">
        <v>3</v>
      </c>
      <c r="C66" s="70" t="s">
        <v>333</v>
      </c>
      <c r="D66" s="70" t="s">
        <v>349</v>
      </c>
      <c r="E66" s="71"/>
      <c r="F66" s="11" t="str">
        <f>IF(X!P65=IF(T(E66)="",TEXT(E66,"###"),E66),"Да","Нет")</f>
        <v>Нет</v>
      </c>
      <c r="G66" s="71"/>
      <c r="H66" s="11" t="str">
        <f>IF(X!Q65=G66,"Да","Нет")</f>
        <v>Нет</v>
      </c>
    </row>
    <row r="67" spans="1:10" x14ac:dyDescent="0.25">
      <c r="A67" s="111"/>
      <c r="B67" s="57">
        <v>4</v>
      </c>
      <c r="C67" s="70" t="s">
        <v>309</v>
      </c>
      <c r="D67" s="70" t="s">
        <v>350</v>
      </c>
      <c r="E67" s="71"/>
      <c r="F67" s="11" t="str">
        <f>IF(X!P66=IF(T(E67)="",TEXT(E67,"###"),E67),"Да","Нет")</f>
        <v>Нет</v>
      </c>
      <c r="G67" s="71"/>
      <c r="H67" s="11" t="str">
        <f>IF(X!Q66=G67,"Да","Нет")</f>
        <v>Нет</v>
      </c>
    </row>
    <row r="68" spans="1:10" x14ac:dyDescent="0.25">
      <c r="A68" s="111"/>
      <c r="B68" s="57">
        <v>5</v>
      </c>
      <c r="C68" s="70" t="s">
        <v>351</v>
      </c>
      <c r="D68" s="70" t="s">
        <v>352</v>
      </c>
      <c r="E68" s="71"/>
      <c r="F68" s="11" t="str">
        <f>IF(X!P67=IF(T(E68)="",TEXT(E68,"###"),E68),"Да","Нет")</f>
        <v>Нет</v>
      </c>
      <c r="G68" s="71"/>
      <c r="H68" s="11" t="str">
        <f>IF(X!Q67=G68,"Да","Нет")</f>
        <v>Нет</v>
      </c>
    </row>
    <row r="69" spans="1:10" x14ac:dyDescent="0.25">
      <c r="A69" s="61"/>
      <c r="B69" s="59"/>
      <c r="C69" s="72"/>
      <c r="D69" s="72"/>
      <c r="E69" s="73"/>
      <c r="F69" s="54">
        <f>COUNTIF(F64:F68,"Да")</f>
        <v>0</v>
      </c>
      <c r="G69" s="73"/>
      <c r="H69" s="54">
        <f>COUNTIF(H64:H68,"Да")</f>
        <v>0</v>
      </c>
      <c r="I69" s="49">
        <f>(F69+H69)/10</f>
        <v>0</v>
      </c>
      <c r="J69" s="60">
        <f>IF(I69&gt;=0.8,5,IF(I69&gt;=0.6,4,IF(I69&gt;=0.4,3,2)))</f>
        <v>2</v>
      </c>
    </row>
    <row r="70" spans="1:10" x14ac:dyDescent="0.25">
      <c r="A70" s="111">
        <v>12</v>
      </c>
      <c r="B70" s="57">
        <v>1</v>
      </c>
      <c r="C70" s="70" t="s">
        <v>352</v>
      </c>
      <c r="D70" s="70" t="s">
        <v>353</v>
      </c>
      <c r="E70" s="71"/>
      <c r="F70" s="11" t="str">
        <f>IF(X!P69=IF(T(E70)="",TEXT(E70,"###"),E70),"Да","Нет")</f>
        <v>Нет</v>
      </c>
      <c r="G70" s="71"/>
      <c r="H70" s="11" t="str">
        <f>IF(X!Q69=G70,"Да","Нет")</f>
        <v>Нет</v>
      </c>
    </row>
    <row r="71" spans="1:10" x14ac:dyDescent="0.25">
      <c r="A71" s="111"/>
      <c r="B71" s="57">
        <v>2</v>
      </c>
      <c r="C71" s="70" t="s">
        <v>354</v>
      </c>
      <c r="D71" s="70" t="s">
        <v>355</v>
      </c>
      <c r="E71" s="71"/>
      <c r="F71" s="11" t="str">
        <f>IF(X!P70=IF(T(E71)="",TEXT(E71,"###"),E71),"Да","Нет")</f>
        <v>Нет</v>
      </c>
      <c r="G71" s="71"/>
      <c r="H71" s="11" t="str">
        <f>IF(X!Q70=G71,"Да","Нет")</f>
        <v>Нет</v>
      </c>
    </row>
    <row r="72" spans="1:10" x14ac:dyDescent="0.25">
      <c r="A72" s="111"/>
      <c r="B72" s="57">
        <v>3</v>
      </c>
      <c r="C72" s="70" t="s">
        <v>356</v>
      </c>
      <c r="D72" s="70" t="s">
        <v>357</v>
      </c>
      <c r="E72" s="71"/>
      <c r="F72" s="11" t="str">
        <f>IF(X!P71=IF(T(E72)="",TEXT(E72,"###"),E72),"Да","Нет")</f>
        <v>Нет</v>
      </c>
      <c r="G72" s="71"/>
      <c r="H72" s="11" t="str">
        <f>IF(X!Q71=G72,"Да","Нет")</f>
        <v>Нет</v>
      </c>
    </row>
    <row r="73" spans="1:10" x14ac:dyDescent="0.25">
      <c r="A73" s="111"/>
      <c r="B73" s="57">
        <v>4</v>
      </c>
      <c r="C73" s="70" t="s">
        <v>358</v>
      </c>
      <c r="D73" s="70" t="s">
        <v>359</v>
      </c>
      <c r="E73" s="71"/>
      <c r="F73" s="11" t="str">
        <f>IF(X!P72=IF(T(E73)="",TEXT(E73,"###"),E73),"Да","Нет")</f>
        <v>Нет</v>
      </c>
      <c r="G73" s="71"/>
      <c r="H73" s="11" t="str">
        <f>IF(X!Q72=G73,"Да","Нет")</f>
        <v>Нет</v>
      </c>
    </row>
    <row r="74" spans="1:10" x14ac:dyDescent="0.25">
      <c r="A74" s="111"/>
      <c r="B74" s="57">
        <v>5</v>
      </c>
      <c r="C74" s="70" t="s">
        <v>360</v>
      </c>
      <c r="D74" s="70" t="s">
        <v>361</v>
      </c>
      <c r="E74" s="71"/>
      <c r="F74" s="11" t="str">
        <f>IF(X!P73=IF(T(E74)="",TEXT(E74,"###"),E74),"Да","Нет")</f>
        <v>Нет</v>
      </c>
      <c r="G74" s="71"/>
      <c r="H74" s="11" t="str">
        <f>IF(X!Q73=G74,"Да","Нет")</f>
        <v>Нет</v>
      </c>
    </row>
    <row r="75" spans="1:10" x14ac:dyDescent="0.25">
      <c r="A75" s="61"/>
      <c r="B75" s="59"/>
      <c r="C75" s="72"/>
      <c r="D75" s="72"/>
      <c r="E75" s="73"/>
      <c r="F75" s="54">
        <f>COUNTIF(F70:F74,"Да")</f>
        <v>0</v>
      </c>
      <c r="G75" s="73"/>
      <c r="H75" s="54">
        <f>COUNTIF(H70:H74,"Да")</f>
        <v>0</v>
      </c>
      <c r="I75" s="49">
        <f>(F75+H75)/10</f>
        <v>0</v>
      </c>
      <c r="J75" s="60">
        <f>IF(I75&gt;=0.8,5,IF(I75&gt;=0.6,4,IF(I75&gt;=0.4,3,2)))</f>
        <v>2</v>
      </c>
    </row>
    <row r="76" spans="1:10" x14ac:dyDescent="0.25">
      <c r="A76" s="111">
        <v>13</v>
      </c>
      <c r="B76" s="57">
        <v>1</v>
      </c>
      <c r="C76" s="70" t="s">
        <v>362</v>
      </c>
      <c r="D76" s="70" t="s">
        <v>363</v>
      </c>
      <c r="E76" s="71"/>
      <c r="F76" s="11" t="str">
        <f>IF(X!P75=IF(T(E76)="",TEXT(E76,"###"),E76),"Да","Нет")</f>
        <v>Нет</v>
      </c>
      <c r="G76" s="71"/>
      <c r="H76" s="11" t="str">
        <f>IF(X!Q75=G76,"Да","Нет")</f>
        <v>Нет</v>
      </c>
    </row>
    <row r="77" spans="1:10" x14ac:dyDescent="0.25">
      <c r="A77" s="111"/>
      <c r="B77" s="57">
        <v>2</v>
      </c>
      <c r="C77" s="70" t="s">
        <v>364</v>
      </c>
      <c r="D77" s="70" t="s">
        <v>365</v>
      </c>
      <c r="E77" s="71"/>
      <c r="F77" s="11" t="str">
        <f>IF(X!P76=IF(T(E77)="",TEXT(E77,"###"),E77),"Да","Нет")</f>
        <v>Нет</v>
      </c>
      <c r="G77" s="71"/>
      <c r="H77" s="11" t="str">
        <f>IF(X!Q76=G77,"Да","Нет")</f>
        <v>Нет</v>
      </c>
    </row>
    <row r="78" spans="1:10" x14ac:dyDescent="0.25">
      <c r="A78" s="111"/>
      <c r="B78" s="57">
        <v>3</v>
      </c>
      <c r="C78" s="70" t="s">
        <v>366</v>
      </c>
      <c r="D78" s="70" t="s">
        <v>222</v>
      </c>
      <c r="E78" s="71"/>
      <c r="F78" s="11" t="str">
        <f>IF(X!P77=IF(T(E78)="",TEXT(E78,"###"),E78),"Да","Нет")</f>
        <v>Нет</v>
      </c>
      <c r="G78" s="71"/>
      <c r="H78" s="11" t="str">
        <f>IF(X!Q77=G78,"Да","Нет")</f>
        <v>Нет</v>
      </c>
    </row>
    <row r="79" spans="1:10" x14ac:dyDescent="0.25">
      <c r="A79" s="111"/>
      <c r="B79" s="57">
        <v>4</v>
      </c>
      <c r="C79" s="70" t="s">
        <v>367</v>
      </c>
      <c r="D79" s="70" t="s">
        <v>368</v>
      </c>
      <c r="E79" s="71"/>
      <c r="F79" s="11" t="str">
        <f>IF(X!P78=IF(T(E79)="",TEXT(E79,"###"),E79),"Да","Нет")</f>
        <v>Нет</v>
      </c>
      <c r="G79" s="71"/>
      <c r="H79" s="11" t="str">
        <f>IF(X!Q78=G79,"Да","Нет")</f>
        <v>Нет</v>
      </c>
    </row>
    <row r="80" spans="1:10" x14ac:dyDescent="0.25">
      <c r="A80" s="111"/>
      <c r="B80" s="57">
        <v>5</v>
      </c>
      <c r="C80" s="70" t="s">
        <v>369</v>
      </c>
      <c r="D80" s="70" t="s">
        <v>359</v>
      </c>
      <c r="E80" s="71"/>
      <c r="F80" s="11" t="str">
        <f>IF(X!P79=IF(T(E80)="",TEXT(E80,"###"),E80),"Да","Нет")</f>
        <v>Нет</v>
      </c>
      <c r="G80" s="71"/>
      <c r="H80" s="11" t="str">
        <f>IF(X!Q79=G80,"Да","Нет")</f>
        <v>Нет</v>
      </c>
    </row>
    <row r="81" spans="1:10" x14ac:dyDescent="0.25">
      <c r="A81" s="61"/>
      <c r="B81" s="59"/>
      <c r="C81" s="72"/>
      <c r="D81" s="72"/>
      <c r="E81" s="73"/>
      <c r="F81" s="54">
        <f>COUNTIF(F76:F80,"Да")</f>
        <v>0</v>
      </c>
      <c r="G81" s="73"/>
      <c r="H81" s="54">
        <f>COUNTIF(H76:H80,"Да")</f>
        <v>0</v>
      </c>
      <c r="I81" s="49">
        <f>(F81+H81)/10</f>
        <v>0</v>
      </c>
      <c r="J81" s="60">
        <f>IF(I81&gt;=0.8,5,IF(I81&gt;=0.6,4,IF(I81&gt;=0.4,3,2)))</f>
        <v>2</v>
      </c>
    </row>
    <row r="82" spans="1:10" x14ac:dyDescent="0.25">
      <c r="A82" s="111">
        <v>14</v>
      </c>
      <c r="B82" s="57">
        <v>1</v>
      </c>
      <c r="C82" s="70" t="s">
        <v>370</v>
      </c>
      <c r="D82" s="70" t="s">
        <v>371</v>
      </c>
      <c r="E82" s="71"/>
      <c r="F82" s="11" t="str">
        <f>IF(X!P81=IF(T(E82)="",TEXT(E82,"###"),E82),"Да","Нет")</f>
        <v>Нет</v>
      </c>
      <c r="G82" s="71"/>
      <c r="H82" s="11" t="str">
        <f>IF(X!Q81=G82,"Да","Нет")</f>
        <v>Нет</v>
      </c>
    </row>
    <row r="83" spans="1:10" x14ac:dyDescent="0.25">
      <c r="A83" s="111"/>
      <c r="B83" s="57">
        <v>2</v>
      </c>
      <c r="C83" s="70" t="s">
        <v>372</v>
      </c>
      <c r="D83" s="70" t="s">
        <v>373</v>
      </c>
      <c r="E83" s="71"/>
      <c r="F83" s="11" t="str">
        <f>IF(X!P82=IF(T(E83)="",TEXT(E83,"###"),E83),"Да","Нет")</f>
        <v>Нет</v>
      </c>
      <c r="G83" s="71"/>
      <c r="H83" s="11" t="str">
        <f>IF(X!Q82=G83,"Да","Нет")</f>
        <v>Нет</v>
      </c>
    </row>
    <row r="84" spans="1:10" x14ac:dyDescent="0.25">
      <c r="A84" s="111"/>
      <c r="B84" s="57">
        <v>3</v>
      </c>
      <c r="C84" s="70" t="s">
        <v>374</v>
      </c>
      <c r="D84" s="70" t="s">
        <v>375</v>
      </c>
      <c r="E84" s="71"/>
      <c r="F84" s="11" t="str">
        <f>IF(X!P83=IF(T(E84)="",TEXT(E84,"###"),E84),"Да","Нет")</f>
        <v>Нет</v>
      </c>
      <c r="G84" s="71"/>
      <c r="H84" s="11" t="str">
        <f>IF(X!Q83=G84,"Да","Нет")</f>
        <v>Нет</v>
      </c>
    </row>
    <row r="85" spans="1:10" x14ac:dyDescent="0.25">
      <c r="A85" s="111"/>
      <c r="B85" s="57">
        <v>4</v>
      </c>
      <c r="C85" s="70" t="s">
        <v>376</v>
      </c>
      <c r="D85" s="70" t="s">
        <v>377</v>
      </c>
      <c r="E85" s="71"/>
      <c r="F85" s="11" t="str">
        <f>IF(X!P84=IF(T(E85)="",TEXT(E85,"###"),E85),"Да","Нет")</f>
        <v>Нет</v>
      </c>
      <c r="G85" s="71"/>
      <c r="H85" s="11" t="str">
        <f>IF(X!Q84=G85,"Да","Нет")</f>
        <v>Нет</v>
      </c>
    </row>
    <row r="86" spans="1:10" x14ac:dyDescent="0.25">
      <c r="A86" s="111"/>
      <c r="B86" s="57">
        <v>5</v>
      </c>
      <c r="C86" s="70" t="s">
        <v>378</v>
      </c>
      <c r="D86" s="70" t="s">
        <v>379</v>
      </c>
      <c r="E86" s="71"/>
      <c r="F86" s="11" t="str">
        <f>IF(X!P85=IF(T(E86)="",TEXT(E86,"###"),E86),"Да","Нет")</f>
        <v>Нет</v>
      </c>
      <c r="G86" s="71"/>
      <c r="H86" s="11" t="str">
        <f>IF(X!Q85=G86,"Да","Нет")</f>
        <v>Нет</v>
      </c>
    </row>
    <row r="87" spans="1:10" x14ac:dyDescent="0.25">
      <c r="A87" s="61"/>
      <c r="B87" s="59"/>
      <c r="C87" s="72"/>
      <c r="D87" s="72"/>
      <c r="E87" s="73"/>
      <c r="F87" s="54">
        <f>COUNTIF(F82:F86,"Да")</f>
        <v>0</v>
      </c>
      <c r="G87" s="73"/>
      <c r="H87" s="54">
        <f>COUNTIF(H82:H86,"Да")</f>
        <v>0</v>
      </c>
      <c r="I87" s="49">
        <f>(F87+H87)/10</f>
        <v>0</v>
      </c>
      <c r="J87" s="60">
        <f>IF(I87&gt;=0.8,5,IF(I87&gt;=0.6,4,IF(I87&gt;=0.4,3,2)))</f>
        <v>2</v>
      </c>
    </row>
    <row r="88" spans="1:10" x14ac:dyDescent="0.25">
      <c r="A88" s="111">
        <v>15</v>
      </c>
      <c r="B88" s="57">
        <v>1</v>
      </c>
      <c r="C88" s="70" t="s">
        <v>380</v>
      </c>
      <c r="D88" s="70" t="s">
        <v>327</v>
      </c>
      <c r="E88" s="71"/>
      <c r="F88" s="11" t="str">
        <f>IF(X!P87=IF(T(E88)="",TEXT(E88,"###"),E88),"Да","Нет")</f>
        <v>Нет</v>
      </c>
      <c r="G88" s="71"/>
      <c r="H88" s="11" t="str">
        <f>IF(X!Q87=G88,"Да","Нет")</f>
        <v>Нет</v>
      </c>
    </row>
    <row r="89" spans="1:10" x14ac:dyDescent="0.25">
      <c r="A89" s="111"/>
      <c r="B89" s="57">
        <v>2</v>
      </c>
      <c r="C89" s="70" t="s">
        <v>381</v>
      </c>
      <c r="D89" s="70" t="s">
        <v>382</v>
      </c>
      <c r="E89" s="71"/>
      <c r="F89" s="11" t="str">
        <f>IF(X!P88=IF(T(E89)="",TEXT(E89,"###"),E89),"Да","Нет")</f>
        <v>Нет</v>
      </c>
      <c r="G89" s="71"/>
      <c r="H89" s="11" t="str">
        <f>IF(X!Q88=G89,"Да","Нет")</f>
        <v>Нет</v>
      </c>
    </row>
    <row r="90" spans="1:10" x14ac:dyDescent="0.25">
      <c r="A90" s="111"/>
      <c r="B90" s="57">
        <v>3</v>
      </c>
      <c r="C90" s="70" t="s">
        <v>383</v>
      </c>
      <c r="D90" s="70" t="s">
        <v>384</v>
      </c>
      <c r="E90" s="71"/>
      <c r="F90" s="11" t="str">
        <f>IF(X!P89=IF(T(E90)="",TEXT(E90,"###"),E90),"Да","Нет")</f>
        <v>Нет</v>
      </c>
      <c r="G90" s="71"/>
      <c r="H90" s="11" t="str">
        <f>IF(X!Q89=G90,"Да","Нет")</f>
        <v>Нет</v>
      </c>
    </row>
    <row r="91" spans="1:10" x14ac:dyDescent="0.25">
      <c r="A91" s="111"/>
      <c r="B91" s="57">
        <v>4</v>
      </c>
      <c r="C91" s="70" t="s">
        <v>385</v>
      </c>
      <c r="D91" s="70" t="s">
        <v>386</v>
      </c>
      <c r="E91" s="71"/>
      <c r="F91" s="11" t="str">
        <f>IF(X!P90=IF(T(E91)="",TEXT(E91,"###"),E91),"Да","Нет")</f>
        <v>Нет</v>
      </c>
      <c r="G91" s="71"/>
      <c r="H91" s="11" t="str">
        <f>IF(X!Q90=G91,"Да","Нет")</f>
        <v>Нет</v>
      </c>
    </row>
    <row r="92" spans="1:10" x14ac:dyDescent="0.25">
      <c r="A92" s="111"/>
      <c r="B92" s="57">
        <v>5</v>
      </c>
      <c r="C92" s="70" t="s">
        <v>387</v>
      </c>
      <c r="D92" s="70" t="s">
        <v>388</v>
      </c>
      <c r="E92" s="71"/>
      <c r="F92" s="11" t="str">
        <f>IF(X!P91=IF(T(E92)="",TEXT(E92,"###"),E92),"Да","Нет")</f>
        <v>Нет</v>
      </c>
      <c r="G92" s="71"/>
      <c r="H92" s="11" t="str">
        <f>IF(X!Q91=G92,"Да","Нет")</f>
        <v>Нет</v>
      </c>
    </row>
    <row r="93" spans="1:10" x14ac:dyDescent="0.25">
      <c r="A93" s="64"/>
      <c r="B93" s="53"/>
      <c r="F93" s="54">
        <f>COUNTIF(F88:F92,"Да")</f>
        <v>0</v>
      </c>
      <c r="G93" s="72"/>
      <c r="H93" s="54">
        <f>COUNTIF(H88:H92,"Да")</f>
        <v>0</v>
      </c>
      <c r="I93" s="49">
        <f>(F93+H93)/10</f>
        <v>0</v>
      </c>
      <c r="J93" s="60">
        <f>IF(I93&gt;=0.8,5,IF(I93&gt;=0.6,4,IF(I93&gt;=0.4,3,2)))</f>
        <v>2</v>
      </c>
    </row>
  </sheetData>
  <mergeCells count="15">
    <mergeCell ref="A64:A68"/>
    <mergeCell ref="A70:A74"/>
    <mergeCell ref="A76:A80"/>
    <mergeCell ref="A82:A86"/>
    <mergeCell ref="A88:A92"/>
    <mergeCell ref="A34:A38"/>
    <mergeCell ref="A40:A44"/>
    <mergeCell ref="A46:A50"/>
    <mergeCell ref="A52:A56"/>
    <mergeCell ref="A58:A62"/>
    <mergeCell ref="A4:A8"/>
    <mergeCell ref="A10:A14"/>
    <mergeCell ref="A16:A20"/>
    <mergeCell ref="A22:A26"/>
    <mergeCell ref="A28:A32"/>
  </mergeCells>
  <hyperlinks>
    <hyperlink ref="A1" location="Main!A1" display="Начало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J91"/>
  <sheetViews>
    <sheetView tabSelected="1" zoomScaleNormal="100" workbookViewId="0">
      <selection activeCell="Z11" sqref="Z11"/>
    </sheetView>
  </sheetViews>
  <sheetFormatPr defaultRowHeight="13.2" x14ac:dyDescent="0.25"/>
  <cols>
    <col min="1" max="1" width="9.109375" customWidth="1"/>
    <col min="2" max="2" width="9.109375" hidden="1" customWidth="1"/>
    <col min="3" max="3" width="6.109375" hidden="1" customWidth="1"/>
    <col min="4" max="4" width="7.44140625" hidden="1" customWidth="1"/>
    <col min="5" max="16" width="11.5546875" hidden="1" customWidth="1"/>
    <col min="17" max="17" width="12.88671875" hidden="1" customWidth="1"/>
  </cols>
  <sheetData>
    <row r="1" spans="2:1024" x14ac:dyDescent="0.25">
      <c r="B1" s="74"/>
      <c r="C1" s="74"/>
      <c r="D1" s="74"/>
      <c r="E1" s="75"/>
      <c r="F1" s="76" t="s">
        <v>389</v>
      </c>
      <c r="G1" s="75"/>
      <c r="H1" s="75"/>
      <c r="I1" s="75"/>
      <c r="J1" s="75"/>
      <c r="K1" s="75"/>
      <c r="L1" s="75"/>
      <c r="M1" s="77" t="s">
        <v>390</v>
      </c>
      <c r="N1" s="75"/>
      <c r="P1" s="77" t="s">
        <v>391</v>
      </c>
      <c r="Q1" s="78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2:1024" s="65" customFormat="1" x14ac:dyDescent="0.25">
      <c r="B2" s="79" t="s">
        <v>392</v>
      </c>
      <c r="C2" s="79" t="s">
        <v>393</v>
      </c>
      <c r="D2" s="79" t="s">
        <v>394</v>
      </c>
      <c r="F2" s="80" t="s">
        <v>252</v>
      </c>
      <c r="G2" s="80" t="s">
        <v>254</v>
      </c>
      <c r="H2" s="80"/>
      <c r="I2" s="81" t="s">
        <v>395</v>
      </c>
      <c r="J2" s="81" t="s">
        <v>396</v>
      </c>
      <c r="K2" s="81" t="s">
        <v>397</v>
      </c>
      <c r="L2" s="81"/>
      <c r="M2" s="80" t="s">
        <v>252</v>
      </c>
      <c r="N2" s="80" t="s">
        <v>254</v>
      </c>
      <c r="P2" s="14" t="s">
        <v>252</v>
      </c>
      <c r="Q2" s="80" t="s">
        <v>254</v>
      </c>
      <c r="AMH2"/>
      <c r="AMI2"/>
      <c r="AMJ2"/>
    </row>
    <row r="3" spans="2:1024" x14ac:dyDescent="0.25">
      <c r="B3" s="82">
        <v>1</v>
      </c>
      <c r="C3" s="82">
        <v>1</v>
      </c>
      <c r="D3" s="82">
        <v>1</v>
      </c>
      <c r="E3" s="75"/>
      <c r="F3" s="83">
        <v>100</v>
      </c>
      <c r="G3" s="84">
        <v>10</v>
      </c>
      <c r="H3" s="48"/>
      <c r="I3" s="85">
        <v>3</v>
      </c>
      <c r="J3" s="85">
        <v>1</v>
      </c>
      <c r="K3" s="86">
        <v>16</v>
      </c>
      <c r="L3" s="87"/>
      <c r="M3" s="83" t="s">
        <v>176</v>
      </c>
      <c r="N3" s="83" t="s">
        <v>420</v>
      </c>
      <c r="P3" s="88" t="s">
        <v>421</v>
      </c>
      <c r="Q3" s="88" t="str">
        <f>IF( HEX2DEC('Арифм. 16'!C4 )&gt;HEX2DEC('Арифм. 16'!D4), DEC2HEX(HEX2DEC('Арифм. 16'!C4 )-HEX2DEC('Арифм. 16'!D4)), DEC2HEX(HEX2DEC('Арифм. 16'!D4 )-HEX2DEC('Арифм. 16'!C4)))</f>
        <v>161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2:1024" x14ac:dyDescent="0.25">
      <c r="B4" s="89">
        <v>10000</v>
      </c>
      <c r="C4" s="89">
        <v>20</v>
      </c>
      <c r="D4" s="89">
        <v>10</v>
      </c>
      <c r="E4" s="75"/>
      <c r="F4" s="90">
        <v>1000000</v>
      </c>
      <c r="G4" s="91">
        <v>100000</v>
      </c>
      <c r="H4" s="50"/>
      <c r="I4" s="85">
        <v>33</v>
      </c>
      <c r="J4" s="85">
        <v>16</v>
      </c>
      <c r="K4" s="86">
        <v>256</v>
      </c>
      <c r="L4" s="87"/>
      <c r="M4" s="90" t="s">
        <v>422</v>
      </c>
      <c r="N4" s="90" t="s">
        <v>423</v>
      </c>
      <c r="P4" s="92" t="s">
        <v>424</v>
      </c>
      <c r="Q4" s="92" t="str">
        <f>IF( HEX2DEC('Арифм. 16'!C5 )&gt;HEX2DEC('Арифм. 16'!D5), DEC2HEX(HEX2DEC('Арифм. 16'!C5 )-HEX2DEC('Арифм. 16'!D5)), DEC2HEX(HEX2DEC('Арифм. 16'!D5 )-HEX2DEC('Арифм. 16'!C5)))</f>
        <v>9C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2:1024" x14ac:dyDescent="0.25">
      <c r="B5" s="89">
        <v>11111</v>
      </c>
      <c r="C5" s="89">
        <v>37</v>
      </c>
      <c r="D5" s="89" t="s">
        <v>398</v>
      </c>
      <c r="E5" s="75"/>
      <c r="F5" s="90">
        <v>1111100</v>
      </c>
      <c r="G5" s="91">
        <v>111110</v>
      </c>
      <c r="H5" s="50"/>
      <c r="I5" s="85">
        <v>63</v>
      </c>
      <c r="J5" s="85">
        <v>31</v>
      </c>
      <c r="K5" s="86">
        <v>496</v>
      </c>
      <c r="L5" s="87"/>
      <c r="M5" s="90" t="s">
        <v>425</v>
      </c>
      <c r="N5" s="90" t="s">
        <v>426</v>
      </c>
      <c r="P5" s="92" t="s">
        <v>427</v>
      </c>
      <c r="Q5" s="92" t="str">
        <f>IF( HEX2DEC('Арифм. 16'!C6 )&gt;HEX2DEC('Арифм. 16'!D6), DEC2HEX(HEX2DEC('Арифм. 16'!C6 )-HEX2DEC('Арифм. 16'!D6)), DEC2HEX(HEX2DEC('Арифм. 16'!D6 )-HEX2DEC('Арифм. 16'!C6)))</f>
        <v>BD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2:1024" x14ac:dyDescent="0.25">
      <c r="B6" s="89">
        <v>101110</v>
      </c>
      <c r="C6" s="89">
        <v>56</v>
      </c>
      <c r="D6" s="89" t="s">
        <v>399</v>
      </c>
      <c r="E6" s="75"/>
      <c r="F6" s="90">
        <v>10111000</v>
      </c>
      <c r="G6" s="91">
        <v>1011100</v>
      </c>
      <c r="H6" s="50"/>
      <c r="I6" s="85">
        <v>93</v>
      </c>
      <c r="J6" s="85">
        <v>46</v>
      </c>
      <c r="K6" s="86">
        <v>736</v>
      </c>
      <c r="L6" s="87"/>
      <c r="M6" s="90" t="s">
        <v>428</v>
      </c>
      <c r="N6" s="90" t="s">
        <v>429</v>
      </c>
      <c r="P6" s="92" t="s">
        <v>430</v>
      </c>
      <c r="Q6" s="92" t="str">
        <f>IF( HEX2DEC('Арифм. 16'!C7 )&gt;HEX2DEC('Арифм. 16'!D7), DEC2HEX(HEX2DEC('Арифм. 16'!C7 )-HEX2DEC('Арифм. 16'!D7)), DEC2HEX(HEX2DEC('Арифм. 16'!D7 )-HEX2DEC('Арифм. 16'!C7)))</f>
        <v>888</v>
      </c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2:1024" x14ac:dyDescent="0.25">
      <c r="B7" s="89">
        <v>111101</v>
      </c>
      <c r="C7" s="89">
        <v>75</v>
      </c>
      <c r="D7" s="89" t="s">
        <v>400</v>
      </c>
      <c r="E7" s="75"/>
      <c r="F7" s="90">
        <v>11110100</v>
      </c>
      <c r="G7" s="91">
        <v>1111010</v>
      </c>
      <c r="H7" s="50"/>
      <c r="I7" s="85">
        <v>123</v>
      </c>
      <c r="J7" s="85">
        <v>61</v>
      </c>
      <c r="K7" s="86">
        <v>976</v>
      </c>
      <c r="L7" s="87"/>
      <c r="M7" s="90" t="s">
        <v>177</v>
      </c>
      <c r="N7" s="90" t="s">
        <v>423</v>
      </c>
      <c r="P7" s="92" t="s">
        <v>431</v>
      </c>
      <c r="Q7" s="92" t="str">
        <f>IF( HEX2DEC('Арифм. 16'!C8 )&gt;HEX2DEC('Арифм. 16'!D8), DEC2HEX(HEX2DEC('Арифм. 16'!C8 )-HEX2DEC('Арифм. 16'!D8)), DEC2HEX(HEX2DEC('Арифм. 16'!D8 )-HEX2DEC('Арифм. 16'!C8)))</f>
        <v>CD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2:1024" x14ac:dyDescent="0.25">
      <c r="B8" s="89"/>
      <c r="C8" s="89"/>
      <c r="D8" s="89"/>
      <c r="E8" s="75"/>
      <c r="F8" s="93"/>
      <c r="G8" s="94"/>
      <c r="H8" s="54"/>
      <c r="I8" s="75"/>
      <c r="J8" s="75"/>
      <c r="K8" s="75"/>
      <c r="L8" s="75"/>
      <c r="M8" s="95"/>
      <c r="N8" s="95"/>
      <c r="P8" s="96"/>
      <c r="Q8" s="96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2:1024" x14ac:dyDescent="0.25">
      <c r="B9" s="89">
        <v>10</v>
      </c>
      <c r="C9" s="89">
        <v>2</v>
      </c>
      <c r="D9" s="89">
        <v>2</v>
      </c>
      <c r="E9" s="112"/>
      <c r="F9" s="90">
        <v>1000</v>
      </c>
      <c r="G9" s="91">
        <v>100</v>
      </c>
      <c r="H9" s="50"/>
      <c r="I9" s="85">
        <v>5</v>
      </c>
      <c r="J9" s="85">
        <v>2</v>
      </c>
      <c r="K9" s="86">
        <v>32</v>
      </c>
      <c r="L9" s="87"/>
      <c r="M9" s="90" t="s">
        <v>432</v>
      </c>
      <c r="N9" s="90" t="s">
        <v>420</v>
      </c>
      <c r="P9" s="92" t="s">
        <v>433</v>
      </c>
      <c r="Q9" s="92" t="str">
        <f>IF( HEX2DEC('Арифм. 16'!C10 )&gt;HEX2DEC('Арифм. 16'!D10), DEC2HEX(HEX2DEC('Арифм. 16'!C10 )-HEX2DEC('Арифм. 16'!D10)), DEC2HEX(HEX2DEC('Арифм. 16'!D10 )-HEX2DEC('Арифм. 16'!C10)))</f>
        <v>4C</v>
      </c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2:1024" x14ac:dyDescent="0.25">
      <c r="B10" s="89">
        <v>10001</v>
      </c>
      <c r="C10" s="89">
        <v>21</v>
      </c>
      <c r="D10" s="89">
        <v>11</v>
      </c>
      <c r="E10" s="112"/>
      <c r="F10" s="90">
        <v>1000100</v>
      </c>
      <c r="G10" s="91">
        <v>100010</v>
      </c>
      <c r="H10" s="50"/>
      <c r="I10" s="85">
        <v>35</v>
      </c>
      <c r="J10" s="85">
        <v>17</v>
      </c>
      <c r="K10" s="86">
        <v>272</v>
      </c>
      <c r="L10" s="87"/>
      <c r="M10" s="90" t="s">
        <v>434</v>
      </c>
      <c r="N10" s="90" t="s">
        <v>423</v>
      </c>
      <c r="P10" s="92" t="s">
        <v>178</v>
      </c>
      <c r="Q10" s="92" t="str">
        <f>IF( HEX2DEC('Арифм. 16'!C11 )&gt;HEX2DEC('Арифм. 16'!D11), DEC2HEX(HEX2DEC('Арифм. 16'!C11 )-HEX2DEC('Арифм. 16'!D11)), DEC2HEX(HEX2DEC('Арифм. 16'!D11 )-HEX2DEC('Арифм. 16'!C11)))</f>
        <v>1DA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2:1024" x14ac:dyDescent="0.25">
      <c r="B11" s="89">
        <v>100000</v>
      </c>
      <c r="C11" s="89">
        <v>40</v>
      </c>
      <c r="D11" s="89">
        <v>20</v>
      </c>
      <c r="E11" s="75"/>
      <c r="F11" s="90">
        <v>10000000</v>
      </c>
      <c r="G11" s="91">
        <v>1000000</v>
      </c>
      <c r="H11" s="50"/>
      <c r="I11" s="85">
        <v>65</v>
      </c>
      <c r="J11" s="85">
        <v>32</v>
      </c>
      <c r="K11" s="86">
        <v>512</v>
      </c>
      <c r="L11" s="87"/>
      <c r="M11" s="90" t="s">
        <v>191</v>
      </c>
      <c r="N11" s="90" t="s">
        <v>426</v>
      </c>
      <c r="P11" s="92" t="s">
        <v>435</v>
      </c>
      <c r="Q11" s="92" t="str">
        <f>IF( HEX2DEC('Арифм. 16'!C12 )&gt;HEX2DEC('Арифм. 16'!D12), DEC2HEX(HEX2DEC('Арифм. 16'!C12 )-HEX2DEC('Арифм. 16'!D12)), DEC2HEX(HEX2DEC('Арифм. 16'!D12 )-HEX2DEC('Арифм. 16'!C12)))</f>
        <v>1E2</v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2:1024" x14ac:dyDescent="0.25">
      <c r="B12" s="89">
        <v>101111</v>
      </c>
      <c r="C12" s="89">
        <v>57</v>
      </c>
      <c r="D12" s="89" t="s">
        <v>401</v>
      </c>
      <c r="E12" s="75"/>
      <c r="F12" s="90">
        <v>10111100</v>
      </c>
      <c r="G12" s="91">
        <v>1011110</v>
      </c>
      <c r="H12" s="50"/>
      <c r="I12" s="85">
        <v>95</v>
      </c>
      <c r="J12" s="85">
        <v>47</v>
      </c>
      <c r="K12" s="86">
        <v>752</v>
      </c>
      <c r="L12" s="87"/>
      <c r="M12" s="90" t="s">
        <v>436</v>
      </c>
      <c r="N12" s="90" t="s">
        <v>429</v>
      </c>
      <c r="P12" s="92" t="s">
        <v>437</v>
      </c>
      <c r="Q12" s="92" t="str">
        <f>IF( HEX2DEC('Арифм. 16'!C13 )&gt;HEX2DEC('Арифм. 16'!D13), DEC2HEX(HEX2DEC('Арифм. 16'!C13 )-HEX2DEC('Арифм. 16'!D13)), DEC2HEX(HEX2DEC('Арифм. 16'!D13 )-HEX2DEC('Арифм. 16'!C13)))</f>
        <v>D4</v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2:1024" x14ac:dyDescent="0.25">
      <c r="B13" s="89">
        <v>111110</v>
      </c>
      <c r="C13" s="89">
        <v>76</v>
      </c>
      <c r="D13" s="89" t="s">
        <v>402</v>
      </c>
      <c r="E13" s="75"/>
      <c r="F13" s="90">
        <v>11111000</v>
      </c>
      <c r="G13" s="91">
        <v>1111100</v>
      </c>
      <c r="H13" s="50"/>
      <c r="I13" s="85">
        <v>125</v>
      </c>
      <c r="J13" s="85">
        <v>62</v>
      </c>
      <c r="K13" s="86">
        <v>992</v>
      </c>
      <c r="L13" s="87"/>
      <c r="M13" s="90" t="s">
        <v>438</v>
      </c>
      <c r="N13" s="90" t="s">
        <v>423</v>
      </c>
      <c r="P13" s="92" t="s">
        <v>439</v>
      </c>
      <c r="Q13" s="92" t="str">
        <f>IF( HEX2DEC('Арифм. 16'!C14 )&gt;HEX2DEC('Арифм. 16'!D14), DEC2HEX(HEX2DEC('Арифм. 16'!C14 )-HEX2DEC('Арифм. 16'!D14)), DEC2HEX(HEX2DEC('Арифм. 16'!D14 )-HEX2DEC('Арифм. 16'!C14)))</f>
        <v>154</v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2:1024" x14ac:dyDescent="0.25">
      <c r="B14" s="89"/>
      <c r="C14" s="89"/>
      <c r="D14" s="89"/>
      <c r="E14" s="97"/>
      <c r="F14" s="93"/>
      <c r="G14" s="94"/>
      <c r="H14" s="54"/>
      <c r="I14" s="75"/>
      <c r="J14" s="75"/>
      <c r="K14" s="75"/>
      <c r="L14" s="75"/>
      <c r="M14" s="95"/>
      <c r="N14" s="95"/>
      <c r="P14" s="96"/>
      <c r="Q14" s="96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2:1024" x14ac:dyDescent="0.25">
      <c r="B15" s="93">
        <v>11</v>
      </c>
      <c r="C15" s="98">
        <v>3</v>
      </c>
      <c r="D15" s="89">
        <v>3</v>
      </c>
      <c r="E15" s="97"/>
      <c r="F15" s="90">
        <v>1100</v>
      </c>
      <c r="G15" s="91">
        <v>110</v>
      </c>
      <c r="H15" s="50"/>
      <c r="I15" s="85">
        <v>37</v>
      </c>
      <c r="J15" s="85">
        <v>18</v>
      </c>
      <c r="K15" s="86">
        <v>288</v>
      </c>
      <c r="L15" s="87"/>
      <c r="M15" s="90" t="s">
        <v>426</v>
      </c>
      <c r="N15" s="90" t="s">
        <v>420</v>
      </c>
      <c r="P15" s="92" t="s">
        <v>440</v>
      </c>
      <c r="Q15" s="92" t="str">
        <f>IF( HEX2DEC('Арифм. 16'!C16 )&gt;HEX2DEC('Арифм. 16'!D16), DEC2HEX(HEX2DEC('Арифм. 16'!C16 )-HEX2DEC('Арифм. 16'!D16)), DEC2HEX(HEX2DEC('Арифм. 16'!D16 )-HEX2DEC('Арифм. 16'!C16)))</f>
        <v>C5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2:1024" x14ac:dyDescent="0.25">
      <c r="B16" s="93">
        <v>10010</v>
      </c>
      <c r="C16" s="98">
        <v>22</v>
      </c>
      <c r="D16" s="89">
        <v>12</v>
      </c>
      <c r="E16" s="75"/>
      <c r="F16" s="90">
        <v>1001000</v>
      </c>
      <c r="G16" s="91">
        <v>100100</v>
      </c>
      <c r="H16" s="50"/>
      <c r="I16" s="85">
        <v>67</v>
      </c>
      <c r="J16" s="85">
        <v>33</v>
      </c>
      <c r="K16" s="86">
        <v>528</v>
      </c>
      <c r="L16" s="87"/>
      <c r="M16" s="90" t="s">
        <v>441</v>
      </c>
      <c r="N16" s="90" t="s">
        <v>423</v>
      </c>
      <c r="P16" s="92" t="s">
        <v>442</v>
      </c>
      <c r="Q16" s="92" t="str">
        <f>IF( HEX2DEC('Арифм. 16'!C17 )&gt;HEX2DEC('Арифм. 16'!D17), DEC2HEX(HEX2DEC('Арифм. 16'!C17 )-HEX2DEC('Арифм. 16'!D17)), DEC2HEX(HEX2DEC('Арифм. 16'!D17 )-HEX2DEC('Арифм. 16'!C17)))</f>
        <v>A3</v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2:256" x14ac:dyDescent="0.25">
      <c r="B17" s="93">
        <v>100001</v>
      </c>
      <c r="C17" s="98">
        <v>41</v>
      </c>
      <c r="D17" s="89">
        <v>21</v>
      </c>
      <c r="E17" s="75"/>
      <c r="F17" s="90">
        <v>10000100</v>
      </c>
      <c r="G17" s="91">
        <v>1000010</v>
      </c>
      <c r="H17" s="50"/>
      <c r="I17" s="85">
        <v>97</v>
      </c>
      <c r="J17" s="85">
        <v>48</v>
      </c>
      <c r="K17" s="86">
        <v>768</v>
      </c>
      <c r="L17" s="87"/>
      <c r="M17" s="90" t="s">
        <v>443</v>
      </c>
      <c r="N17" s="90" t="s">
        <v>426</v>
      </c>
      <c r="P17" s="92" t="s">
        <v>444</v>
      </c>
      <c r="Q17" s="92" t="str">
        <f>IF( HEX2DEC('Арифм. 16'!C18 )&gt;HEX2DEC('Арифм. 16'!D18), DEC2HEX(HEX2DEC('Арифм. 16'!C18 )-HEX2DEC('Арифм. 16'!D18)), DEC2HEX(HEX2DEC('Арифм. 16'!D18 )-HEX2DEC('Арифм. 16'!C18)))</f>
        <v>277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2:256" x14ac:dyDescent="0.25">
      <c r="B18" s="93">
        <v>110000</v>
      </c>
      <c r="C18" s="98">
        <v>60</v>
      </c>
      <c r="D18" s="89">
        <v>30</v>
      </c>
      <c r="E18" s="75"/>
      <c r="F18" s="90">
        <v>11000000</v>
      </c>
      <c r="G18" s="91">
        <v>1100000</v>
      </c>
      <c r="H18" s="50"/>
      <c r="I18" s="85">
        <v>127</v>
      </c>
      <c r="J18" s="85">
        <v>63</v>
      </c>
      <c r="K18" s="86">
        <v>1008</v>
      </c>
      <c r="L18" s="87"/>
      <c r="M18" s="90" t="s">
        <v>445</v>
      </c>
      <c r="N18" s="90" t="s">
        <v>429</v>
      </c>
      <c r="P18" s="92" t="s">
        <v>446</v>
      </c>
      <c r="Q18" s="92" t="str">
        <f>IF( HEX2DEC('Арифм. 16'!C19 )&gt;HEX2DEC('Арифм. 16'!D19), DEC2HEX(HEX2DEC('Арифм. 16'!C19 )-HEX2DEC('Арифм. 16'!D19)), DEC2HEX(HEX2DEC('Арифм. 16'!D19 )-HEX2DEC('Арифм. 16'!C19)))</f>
        <v>9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2:256" x14ac:dyDescent="0.25">
      <c r="B19" s="93">
        <v>111111</v>
      </c>
      <c r="C19" s="98">
        <v>77</v>
      </c>
      <c r="D19" s="89" t="s">
        <v>403</v>
      </c>
      <c r="E19" s="75"/>
      <c r="F19" s="90">
        <v>11111100</v>
      </c>
      <c r="G19" s="91">
        <v>1111110</v>
      </c>
      <c r="H19" s="50"/>
      <c r="I19" s="85">
        <v>157</v>
      </c>
      <c r="J19" s="85">
        <v>78</v>
      </c>
      <c r="K19" s="86">
        <v>1248</v>
      </c>
      <c r="L19" s="87"/>
      <c r="M19" s="90" t="s">
        <v>438</v>
      </c>
      <c r="N19" s="90" t="s">
        <v>447</v>
      </c>
      <c r="P19" s="92" t="s">
        <v>448</v>
      </c>
      <c r="Q19" s="92" t="str">
        <f>IF( HEX2DEC('Арифм. 16'!C20 )&gt;HEX2DEC('Арифм. 16'!D20), DEC2HEX(HEX2DEC('Арифм. 16'!C20 )-HEX2DEC('Арифм. 16'!D20)), DEC2HEX(HEX2DEC('Арифм. 16'!D20 )-HEX2DEC('Арифм. 16'!C20)))</f>
        <v>2E8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2:256" x14ac:dyDescent="0.25">
      <c r="B20" s="89"/>
      <c r="C20" s="89"/>
      <c r="D20" s="89"/>
      <c r="E20" s="75"/>
      <c r="F20" s="90"/>
      <c r="G20" s="94"/>
      <c r="H20" s="54"/>
      <c r="I20" s="75"/>
      <c r="J20" s="75"/>
      <c r="K20" s="75"/>
      <c r="L20" s="75"/>
      <c r="M20" s="95"/>
      <c r="N20" s="95"/>
      <c r="P20" s="96"/>
      <c r="Q20" s="96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2:256" x14ac:dyDescent="0.25">
      <c r="B21" s="89">
        <v>100</v>
      </c>
      <c r="C21" s="89">
        <v>4</v>
      </c>
      <c r="D21" s="89">
        <v>4</v>
      </c>
      <c r="E21" s="75"/>
      <c r="F21" s="90">
        <v>10000</v>
      </c>
      <c r="G21" s="91">
        <v>1000</v>
      </c>
      <c r="H21" s="50"/>
      <c r="I21" s="85">
        <v>9</v>
      </c>
      <c r="J21" s="85">
        <v>4</v>
      </c>
      <c r="K21" s="86">
        <v>64</v>
      </c>
      <c r="L21" s="87"/>
      <c r="M21" s="90" t="s">
        <v>426</v>
      </c>
      <c r="N21" s="90" t="s">
        <v>447</v>
      </c>
      <c r="P21" s="92" t="s">
        <v>449</v>
      </c>
      <c r="Q21" s="92" t="str">
        <f>IF( HEX2DEC('Арифм. 16'!C22 )&gt;HEX2DEC('Арифм. 16'!D22), DEC2HEX(HEX2DEC('Арифм. 16'!C22 )-HEX2DEC('Арифм. 16'!D22)), DEC2HEX(HEX2DEC('Арифм. 16'!D22 )-HEX2DEC('Арифм. 16'!C22)))</f>
        <v>6D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2:256" x14ac:dyDescent="0.25">
      <c r="B22" s="89">
        <v>10011</v>
      </c>
      <c r="C22" s="89">
        <v>23</v>
      </c>
      <c r="D22" s="89">
        <v>13</v>
      </c>
      <c r="E22" s="75"/>
      <c r="F22" s="90">
        <v>1001100</v>
      </c>
      <c r="G22" s="91">
        <v>100110</v>
      </c>
      <c r="H22" s="50"/>
      <c r="I22" s="85">
        <v>39</v>
      </c>
      <c r="J22" s="85">
        <v>19</v>
      </c>
      <c r="K22" s="86">
        <v>304</v>
      </c>
      <c r="L22" s="87"/>
      <c r="M22" s="90" t="s">
        <v>450</v>
      </c>
      <c r="N22" s="90" t="s">
        <v>423</v>
      </c>
      <c r="P22" s="92" t="s">
        <v>451</v>
      </c>
      <c r="Q22" s="92" t="str">
        <f>IF( HEX2DEC('Арифм. 16'!C23 )&gt;HEX2DEC('Арифм. 16'!D23), DEC2HEX(HEX2DEC('Арифм. 16'!C23 )-HEX2DEC('Арифм. 16'!D23)), DEC2HEX(HEX2DEC('Арифм. 16'!D23 )-HEX2DEC('Арифм. 16'!C23)))</f>
        <v>69</v>
      </c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2:256" x14ac:dyDescent="0.25">
      <c r="B23" s="89">
        <v>100010</v>
      </c>
      <c r="C23" s="89">
        <v>42</v>
      </c>
      <c r="D23" s="89">
        <v>22</v>
      </c>
      <c r="E23" s="75"/>
      <c r="F23" s="90">
        <v>10001000</v>
      </c>
      <c r="G23" s="91">
        <v>1000100</v>
      </c>
      <c r="H23" s="50"/>
      <c r="I23" s="85">
        <v>69</v>
      </c>
      <c r="J23" s="85">
        <v>34</v>
      </c>
      <c r="K23" s="86">
        <v>544</v>
      </c>
      <c r="L23" s="87"/>
      <c r="M23" s="90" t="s">
        <v>452</v>
      </c>
      <c r="N23" s="90" t="s">
        <v>426</v>
      </c>
      <c r="P23" s="92" t="s">
        <v>453</v>
      </c>
      <c r="Q23" s="92" t="str">
        <f>IF( HEX2DEC('Арифм. 16'!C24 )&gt;HEX2DEC('Арифм. 16'!D24), DEC2HEX(HEX2DEC('Арифм. 16'!C24 )-HEX2DEC('Арифм. 16'!D24)), DEC2HEX(HEX2DEC('Арифм. 16'!D24 )-HEX2DEC('Арифм. 16'!C24)))</f>
        <v>BF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2:256" x14ac:dyDescent="0.25">
      <c r="B24" s="89">
        <v>110001</v>
      </c>
      <c r="C24" s="89">
        <v>61</v>
      </c>
      <c r="D24" s="89">
        <v>31</v>
      </c>
      <c r="E24" s="75"/>
      <c r="F24" s="90">
        <v>11000100</v>
      </c>
      <c r="G24" s="91">
        <v>1100010</v>
      </c>
      <c r="H24" s="50"/>
      <c r="I24" s="85">
        <v>99</v>
      </c>
      <c r="J24" s="85">
        <v>49</v>
      </c>
      <c r="K24" s="86">
        <v>784</v>
      </c>
      <c r="L24" s="87"/>
      <c r="M24" s="90" t="s">
        <v>454</v>
      </c>
      <c r="N24" s="90" t="s">
        <v>429</v>
      </c>
      <c r="P24" s="92" t="s">
        <v>455</v>
      </c>
      <c r="Q24" s="92" t="str">
        <f>IF( HEX2DEC('Арифм. 16'!C25 )&gt;HEX2DEC('Арифм. 16'!D25), DEC2HEX(HEX2DEC('Арифм. 16'!C25 )-HEX2DEC('Арифм. 16'!D25)), DEC2HEX(HEX2DEC('Арифм. 16'!D25 )-HEX2DEC('Арифм. 16'!C25)))</f>
        <v>21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2:256" x14ac:dyDescent="0.25">
      <c r="B25" s="89">
        <v>1000000</v>
      </c>
      <c r="C25" s="89">
        <v>100</v>
      </c>
      <c r="D25" s="89">
        <v>40</v>
      </c>
      <c r="E25" s="75"/>
      <c r="F25" s="90">
        <v>100000000</v>
      </c>
      <c r="G25" s="91">
        <v>10000000</v>
      </c>
      <c r="H25" s="50"/>
      <c r="I25" s="85">
        <v>129</v>
      </c>
      <c r="J25" s="85">
        <v>64</v>
      </c>
      <c r="K25" s="86">
        <v>1024</v>
      </c>
      <c r="L25" s="87"/>
      <c r="M25" s="90" t="s">
        <v>456</v>
      </c>
      <c r="N25" s="90" t="s">
        <v>447</v>
      </c>
      <c r="P25" s="92" t="s">
        <v>457</v>
      </c>
      <c r="Q25" s="92" t="str">
        <f>IF( HEX2DEC('Арифм. 16'!C26 )&gt;HEX2DEC('Арифм. 16'!D26), DEC2HEX(HEX2DEC('Арифм. 16'!C26 )-HEX2DEC('Арифм. 16'!D26)), DEC2HEX(HEX2DEC('Арифм. 16'!D26 )-HEX2DEC('Арифм. 16'!C26)))</f>
        <v>23A</v>
      </c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2:256" x14ac:dyDescent="0.25">
      <c r="B26" s="89"/>
      <c r="C26" s="89"/>
      <c r="D26" s="89"/>
      <c r="E26" s="75"/>
      <c r="F26" s="90"/>
      <c r="G26" s="94"/>
      <c r="H26" s="54"/>
      <c r="I26" s="75"/>
      <c r="J26" s="75"/>
      <c r="K26" s="75"/>
      <c r="L26" s="75"/>
      <c r="M26" s="95"/>
      <c r="N26" s="95"/>
      <c r="P26" s="96"/>
      <c r="Q26" s="96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2:256" x14ac:dyDescent="0.25">
      <c r="B27" s="89">
        <v>101</v>
      </c>
      <c r="C27" s="89">
        <v>5</v>
      </c>
      <c r="D27" s="89">
        <v>5</v>
      </c>
      <c r="E27" s="75"/>
      <c r="F27" s="90">
        <v>100000</v>
      </c>
      <c r="G27" s="91">
        <v>1010</v>
      </c>
      <c r="H27" s="50"/>
      <c r="I27" s="85">
        <v>11</v>
      </c>
      <c r="J27" s="85">
        <v>5</v>
      </c>
      <c r="K27" s="86">
        <v>80</v>
      </c>
      <c r="L27" s="87"/>
      <c r="M27" s="90" t="s">
        <v>458</v>
      </c>
      <c r="N27" s="90" t="s">
        <v>447</v>
      </c>
      <c r="P27" s="92" t="s">
        <v>459</v>
      </c>
      <c r="Q27" s="92" t="str">
        <f>IF( HEX2DEC('Арифм. 16'!C28 )&gt;HEX2DEC('Арифм. 16'!D28), DEC2HEX(HEX2DEC('Арифм. 16'!C28 )-HEX2DEC('Арифм. 16'!D28)), DEC2HEX(HEX2DEC('Арифм. 16'!D28 )-HEX2DEC('Арифм. 16'!C28)))</f>
        <v>1A8</v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2:256" x14ac:dyDescent="0.25">
      <c r="B28" s="89">
        <v>10100</v>
      </c>
      <c r="C28" s="89">
        <v>24</v>
      </c>
      <c r="D28" s="89">
        <v>14</v>
      </c>
      <c r="E28" s="75"/>
      <c r="F28" s="90">
        <v>1010000</v>
      </c>
      <c r="G28" s="91">
        <v>101000</v>
      </c>
      <c r="H28" s="50"/>
      <c r="I28" s="85">
        <v>41</v>
      </c>
      <c r="J28" s="85">
        <v>20</v>
      </c>
      <c r="K28" s="86">
        <v>320</v>
      </c>
      <c r="L28" s="87"/>
      <c r="M28" s="90" t="s">
        <v>460</v>
      </c>
      <c r="N28" s="90" t="s">
        <v>423</v>
      </c>
      <c r="P28" s="92" t="s">
        <v>461</v>
      </c>
      <c r="Q28" s="92" t="str">
        <f>IF( HEX2DEC('Арифм. 16'!C29 )&gt;HEX2DEC('Арифм. 16'!D29), DEC2HEX(HEX2DEC('Арифм. 16'!C29 )-HEX2DEC('Арифм. 16'!D29)), DEC2HEX(HEX2DEC('Арифм. 16'!D29 )-HEX2DEC('Арифм. 16'!C29)))</f>
        <v>34C</v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2:256" x14ac:dyDescent="0.25">
      <c r="B29" s="89">
        <v>100011</v>
      </c>
      <c r="C29" s="89">
        <v>43</v>
      </c>
      <c r="D29" s="89">
        <v>23</v>
      </c>
      <c r="E29" s="75"/>
      <c r="F29" s="90">
        <v>10001100</v>
      </c>
      <c r="G29" s="91">
        <v>1000110</v>
      </c>
      <c r="H29" s="50"/>
      <c r="I29" s="85">
        <v>71</v>
      </c>
      <c r="J29" s="85">
        <v>35</v>
      </c>
      <c r="K29" s="86">
        <v>560</v>
      </c>
      <c r="L29" s="87"/>
      <c r="M29" s="90" t="s">
        <v>462</v>
      </c>
      <c r="N29" s="90" t="s">
        <v>463</v>
      </c>
      <c r="P29" s="92" t="s">
        <v>464</v>
      </c>
      <c r="Q29" s="92" t="str">
        <f>IF( HEX2DEC('Арифм. 16'!C30 )&gt;HEX2DEC('Арифм. 16'!D30), DEC2HEX(HEX2DEC('Арифм. 16'!C30 )-HEX2DEC('Арифм. 16'!D30)), DEC2HEX(HEX2DEC('Арифм. 16'!D30 )-HEX2DEC('Арифм. 16'!C30)))</f>
        <v>41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2:256" x14ac:dyDescent="0.25">
      <c r="B30" s="89">
        <v>110010</v>
      </c>
      <c r="C30" s="89">
        <v>62</v>
      </c>
      <c r="D30" s="89">
        <v>32</v>
      </c>
      <c r="E30" s="75"/>
      <c r="F30" s="90">
        <v>11001000</v>
      </c>
      <c r="G30" s="91">
        <v>1100100</v>
      </c>
      <c r="H30" s="50"/>
      <c r="I30" s="85">
        <v>101</v>
      </c>
      <c r="J30" s="85">
        <v>50</v>
      </c>
      <c r="K30" s="86">
        <v>800</v>
      </c>
      <c r="L30" s="87"/>
      <c r="M30" s="90" t="s">
        <v>454</v>
      </c>
      <c r="N30" s="90" t="s">
        <v>463</v>
      </c>
      <c r="P30" s="92" t="s">
        <v>465</v>
      </c>
      <c r="Q30" s="92" t="str">
        <f>IF( HEX2DEC('Арифм. 16'!C31 )&gt;HEX2DEC('Арифм. 16'!D31), DEC2HEX(HEX2DEC('Арифм. 16'!C31 )-HEX2DEC('Арифм. 16'!D31)), DEC2HEX(HEX2DEC('Арифм. 16'!D31 )-HEX2DEC('Арифм. 16'!C31)))</f>
        <v>23D</v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2:256" x14ac:dyDescent="0.25">
      <c r="B31" s="89">
        <v>1000001</v>
      </c>
      <c r="C31" s="89">
        <v>101</v>
      </c>
      <c r="D31" s="89">
        <v>41</v>
      </c>
      <c r="E31" s="75"/>
      <c r="F31" s="90">
        <v>100000100</v>
      </c>
      <c r="G31" s="91">
        <v>10000010</v>
      </c>
      <c r="H31" s="50"/>
      <c r="I31" s="85">
        <v>131</v>
      </c>
      <c r="J31" s="85">
        <v>65</v>
      </c>
      <c r="K31" s="86">
        <v>1040</v>
      </c>
      <c r="L31" s="87"/>
      <c r="M31" s="90" t="s">
        <v>383</v>
      </c>
      <c r="N31" s="90" t="s">
        <v>447</v>
      </c>
      <c r="P31" s="92" t="s">
        <v>466</v>
      </c>
      <c r="Q31" s="92" t="str">
        <f>IF( HEX2DEC('Арифм. 16'!C32 )&gt;HEX2DEC('Арифм. 16'!D32), DEC2HEX(HEX2DEC('Арифм. 16'!C32 )-HEX2DEC('Арифм. 16'!D32)), DEC2HEX(HEX2DEC('Арифм. 16'!D32 )-HEX2DEC('Арифм. 16'!C32)))</f>
        <v>DA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2:256" x14ac:dyDescent="0.25">
      <c r="B32" s="89"/>
      <c r="C32" s="89"/>
      <c r="D32" s="89"/>
      <c r="E32" s="75"/>
      <c r="F32" s="90"/>
      <c r="G32" s="94"/>
      <c r="H32" s="54"/>
      <c r="I32" s="75"/>
      <c r="J32" s="75"/>
      <c r="K32" s="75"/>
      <c r="L32" s="75"/>
      <c r="M32" s="95"/>
      <c r="N32" s="95"/>
      <c r="P32" s="96"/>
      <c r="Q32" s="96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2:256" x14ac:dyDescent="0.25">
      <c r="B33" s="89">
        <v>110</v>
      </c>
      <c r="C33" s="89">
        <v>6</v>
      </c>
      <c r="D33" s="89">
        <v>6</v>
      </c>
      <c r="E33" s="75"/>
      <c r="F33" s="90">
        <v>11000</v>
      </c>
      <c r="G33" s="91">
        <v>1100</v>
      </c>
      <c r="H33" s="50"/>
      <c r="I33" s="85">
        <v>13</v>
      </c>
      <c r="J33" s="85">
        <v>6</v>
      </c>
      <c r="K33" s="86">
        <v>96</v>
      </c>
      <c r="L33" s="87"/>
      <c r="M33" s="90" t="s">
        <v>181</v>
      </c>
      <c r="N33" s="90" t="s">
        <v>447</v>
      </c>
      <c r="P33" s="92" t="s">
        <v>467</v>
      </c>
      <c r="Q33" s="92" t="str">
        <f>IF( HEX2DEC('Арифм. 16'!C34 )&gt;HEX2DEC('Арифм. 16'!D34), DEC2HEX(HEX2DEC('Арифм. 16'!C34 )-HEX2DEC('Арифм. 16'!D34)), DEC2HEX(HEX2DEC('Арифм. 16'!D34 )-HEX2DEC('Арифм. 16'!C34)))</f>
        <v>27C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2:256" x14ac:dyDescent="0.25">
      <c r="B34" s="89">
        <v>10101</v>
      </c>
      <c r="C34" s="89">
        <v>25</v>
      </c>
      <c r="D34" s="89">
        <v>15</v>
      </c>
      <c r="E34" s="75"/>
      <c r="F34" s="90">
        <v>1010100</v>
      </c>
      <c r="G34" s="91">
        <v>101010</v>
      </c>
      <c r="H34" s="50"/>
      <c r="I34" s="85">
        <v>43</v>
      </c>
      <c r="J34" s="85">
        <v>21</v>
      </c>
      <c r="K34" s="86">
        <v>336</v>
      </c>
      <c r="L34" s="87"/>
      <c r="M34" s="90" t="s">
        <v>468</v>
      </c>
      <c r="N34" s="90" t="s">
        <v>423</v>
      </c>
      <c r="P34" s="92" t="s">
        <v>469</v>
      </c>
      <c r="Q34" s="92" t="str">
        <f>IF( HEX2DEC('Арифм. 16'!C35 )&gt;HEX2DEC('Арифм. 16'!D35), DEC2HEX(HEX2DEC('Арифм. 16'!C35 )-HEX2DEC('Арифм. 16'!D35)), DEC2HEX(HEX2DEC('Арифм. 16'!D35 )-HEX2DEC('Арифм. 16'!C35)))</f>
        <v>10D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2:256" x14ac:dyDescent="0.25">
      <c r="B35" s="89">
        <v>100100</v>
      </c>
      <c r="C35" s="89">
        <v>44</v>
      </c>
      <c r="D35" s="89">
        <v>24</v>
      </c>
      <c r="E35" s="75"/>
      <c r="F35" s="90">
        <v>10010000</v>
      </c>
      <c r="G35" s="91">
        <v>1001000</v>
      </c>
      <c r="H35" s="50"/>
      <c r="I35" s="85">
        <v>73</v>
      </c>
      <c r="J35" s="85">
        <v>36</v>
      </c>
      <c r="K35" s="86">
        <v>576</v>
      </c>
      <c r="L35" s="87"/>
      <c r="M35" s="90" t="s">
        <v>470</v>
      </c>
      <c r="N35" s="90" t="s">
        <v>432</v>
      </c>
      <c r="P35" s="92" t="s">
        <v>471</v>
      </c>
      <c r="Q35" s="92" t="str">
        <f>IF( HEX2DEC('Арифм. 16'!C36 )&gt;HEX2DEC('Арифм. 16'!D36), DEC2HEX(HEX2DEC('Арифм. 16'!C36 )-HEX2DEC('Арифм. 16'!D36)), DEC2HEX(HEX2DEC('Арифм. 16'!D36 )-HEX2DEC('Арифм. 16'!C36)))</f>
        <v>A2</v>
      </c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2:256" x14ac:dyDescent="0.25">
      <c r="B36" s="89">
        <v>110011</v>
      </c>
      <c r="C36" s="89">
        <v>63</v>
      </c>
      <c r="D36" s="89">
        <v>33</v>
      </c>
      <c r="E36" s="75"/>
      <c r="F36" s="90">
        <v>11001100</v>
      </c>
      <c r="G36" s="91">
        <v>1100110</v>
      </c>
      <c r="H36" s="50"/>
      <c r="I36" s="85">
        <v>103</v>
      </c>
      <c r="J36" s="85">
        <v>51</v>
      </c>
      <c r="K36" s="86">
        <v>816</v>
      </c>
      <c r="L36" s="87"/>
      <c r="M36" s="90" t="s">
        <v>472</v>
      </c>
      <c r="N36" s="90" t="s">
        <v>463</v>
      </c>
      <c r="P36" s="92" t="s">
        <v>473</v>
      </c>
      <c r="Q36" s="92" t="str">
        <f>IF( HEX2DEC('Арифм. 16'!C37 )&gt;HEX2DEC('Арифм. 16'!D37), DEC2HEX(HEX2DEC('Арифм. 16'!C37 )-HEX2DEC('Арифм. 16'!D37)), DEC2HEX(HEX2DEC('Арифм. 16'!D37 )-HEX2DEC('Арифм. 16'!C37)))</f>
        <v>A7</v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2:256" x14ac:dyDescent="0.25">
      <c r="B37" s="89">
        <v>1000010</v>
      </c>
      <c r="C37" s="89">
        <v>102</v>
      </c>
      <c r="D37" s="89">
        <v>42</v>
      </c>
      <c r="E37" s="75"/>
      <c r="F37" s="90">
        <v>100001000</v>
      </c>
      <c r="G37" s="91">
        <v>10000100</v>
      </c>
      <c r="H37" s="50"/>
      <c r="I37" s="85">
        <v>133</v>
      </c>
      <c r="J37" s="85">
        <v>66</v>
      </c>
      <c r="K37" s="86">
        <v>1056</v>
      </c>
      <c r="L37" s="87"/>
      <c r="M37" s="90" t="s">
        <v>182</v>
      </c>
      <c r="N37" s="90" t="s">
        <v>447</v>
      </c>
      <c r="P37" s="92" t="s">
        <v>474</v>
      </c>
      <c r="Q37" s="92" t="str">
        <f>IF( HEX2DEC('Арифм. 16'!C38 )&gt;HEX2DEC('Арифм. 16'!D38), DEC2HEX(HEX2DEC('Арифм. 16'!C38 )-HEX2DEC('Арифм. 16'!D38)), DEC2HEX(HEX2DEC('Арифм. 16'!D38 )-HEX2DEC('Арифм. 16'!C38)))</f>
        <v>186</v>
      </c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2:256" x14ac:dyDescent="0.25">
      <c r="B38" s="89"/>
      <c r="C38" s="89"/>
      <c r="D38" s="89"/>
      <c r="E38" s="75"/>
      <c r="F38" s="90"/>
      <c r="G38" s="94"/>
      <c r="H38" s="54"/>
      <c r="I38" s="75"/>
      <c r="J38" s="75"/>
      <c r="K38" s="75"/>
      <c r="L38" s="75"/>
      <c r="M38" s="95"/>
      <c r="N38" s="95"/>
      <c r="P38" s="96"/>
      <c r="Q38" s="96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2:256" x14ac:dyDescent="0.25">
      <c r="B39" s="89">
        <v>111</v>
      </c>
      <c r="C39" s="89">
        <v>7</v>
      </c>
      <c r="D39" s="89">
        <v>7</v>
      </c>
      <c r="E39" s="75"/>
      <c r="F39" s="90">
        <v>11100</v>
      </c>
      <c r="G39" s="91">
        <v>1110</v>
      </c>
      <c r="H39" s="50"/>
      <c r="I39" s="85">
        <v>15</v>
      </c>
      <c r="J39" s="85">
        <v>7</v>
      </c>
      <c r="K39" s="86">
        <v>112</v>
      </c>
      <c r="L39" s="87"/>
      <c r="M39" s="90" t="s">
        <v>422</v>
      </c>
      <c r="N39" s="90" t="s">
        <v>447</v>
      </c>
      <c r="P39" s="92" t="s">
        <v>475</v>
      </c>
      <c r="Q39" s="92" t="str">
        <f>IF( HEX2DEC('Арифм. 16'!C40 )&gt;HEX2DEC('Арифм. 16'!D40), DEC2HEX(HEX2DEC('Арифм. 16'!C40 )-HEX2DEC('Арифм. 16'!D40)), DEC2HEX(HEX2DEC('Арифм. 16'!D40 )-HEX2DEC('Арифм. 16'!C40)))</f>
        <v>E</v>
      </c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2:256" x14ac:dyDescent="0.25">
      <c r="B40" s="89">
        <v>10110</v>
      </c>
      <c r="C40" s="89">
        <v>26</v>
      </c>
      <c r="D40" s="89">
        <v>16</v>
      </c>
      <c r="E40" s="75"/>
      <c r="F40" s="90">
        <v>1011000</v>
      </c>
      <c r="G40" s="91">
        <v>101100</v>
      </c>
      <c r="H40" s="50"/>
      <c r="I40" s="85">
        <v>45</v>
      </c>
      <c r="J40" s="85">
        <v>22</v>
      </c>
      <c r="K40" s="86">
        <v>352</v>
      </c>
      <c r="L40" s="87"/>
      <c r="M40" s="90" t="s">
        <v>476</v>
      </c>
      <c r="N40" s="90" t="s">
        <v>477</v>
      </c>
      <c r="P40" s="92" t="s">
        <v>478</v>
      </c>
      <c r="Q40" s="92" t="str">
        <f>IF( HEX2DEC('Арифм. 16'!C41 )&gt;HEX2DEC('Арифм. 16'!D41), DEC2HEX(HEX2DEC('Арифм. 16'!C41 )-HEX2DEC('Арифм. 16'!D41)), DEC2HEX(HEX2DEC('Арифм. 16'!D41 )-HEX2DEC('Арифм. 16'!C41)))</f>
        <v>32B</v>
      </c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2:256" x14ac:dyDescent="0.25">
      <c r="B41" s="89">
        <v>100101</v>
      </c>
      <c r="C41" s="89">
        <v>45</v>
      </c>
      <c r="D41" s="89">
        <v>25</v>
      </c>
      <c r="E41" s="75"/>
      <c r="F41" s="90">
        <v>10010100</v>
      </c>
      <c r="G41" s="91">
        <v>1001010</v>
      </c>
      <c r="H41" s="50"/>
      <c r="I41" s="85">
        <v>75</v>
      </c>
      <c r="J41" s="85">
        <v>37</v>
      </c>
      <c r="K41" s="86">
        <v>592</v>
      </c>
      <c r="L41" s="87"/>
      <c r="M41" s="90" t="s">
        <v>196</v>
      </c>
      <c r="N41" s="90" t="s">
        <v>432</v>
      </c>
      <c r="P41" s="92" t="s">
        <v>479</v>
      </c>
      <c r="Q41" s="92" t="str">
        <f>IF( HEX2DEC('Арифм. 16'!C42 )&gt;HEX2DEC('Арифм. 16'!D42), DEC2HEX(HEX2DEC('Арифм. 16'!C42 )-HEX2DEC('Арифм. 16'!D42)), DEC2HEX(HEX2DEC('Арифм. 16'!D42 )-HEX2DEC('Арифм. 16'!C42)))</f>
        <v>2F9</v>
      </c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2:256" x14ac:dyDescent="0.25">
      <c r="B42" s="89">
        <v>110100</v>
      </c>
      <c r="C42" s="89">
        <v>64</v>
      </c>
      <c r="D42" s="89">
        <v>34</v>
      </c>
      <c r="E42" s="75"/>
      <c r="F42" s="90">
        <v>11010000</v>
      </c>
      <c r="G42" s="91">
        <v>1101000</v>
      </c>
      <c r="H42" s="50"/>
      <c r="I42" s="85">
        <v>105</v>
      </c>
      <c r="J42" s="85">
        <v>52</v>
      </c>
      <c r="K42" s="86">
        <v>832</v>
      </c>
      <c r="L42" s="87"/>
      <c r="M42" s="90" t="s">
        <v>206</v>
      </c>
      <c r="N42" s="90" t="s">
        <v>432</v>
      </c>
      <c r="P42" s="92" t="s">
        <v>480</v>
      </c>
      <c r="Q42" s="92" t="str">
        <f>IF( HEX2DEC('Арифм. 16'!C43 )&gt;HEX2DEC('Арифм. 16'!D43), DEC2HEX(HEX2DEC('Арифм. 16'!C43 )-HEX2DEC('Арифм. 16'!D43)), DEC2HEX(HEX2DEC('Арифм. 16'!D43 )-HEX2DEC('Арифм. 16'!C43)))</f>
        <v>B0</v>
      </c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2:256" x14ac:dyDescent="0.25">
      <c r="B43" s="89">
        <v>1000011</v>
      </c>
      <c r="C43" s="89">
        <v>103</v>
      </c>
      <c r="D43" s="89">
        <v>43</v>
      </c>
      <c r="E43" s="75"/>
      <c r="F43" s="90">
        <v>100001100</v>
      </c>
      <c r="G43" s="91">
        <v>10000110</v>
      </c>
      <c r="H43" s="50"/>
      <c r="I43" s="85">
        <v>135</v>
      </c>
      <c r="J43" s="85">
        <v>67</v>
      </c>
      <c r="K43" s="86">
        <v>1072</v>
      </c>
      <c r="L43" s="87"/>
      <c r="M43" s="90" t="s">
        <v>481</v>
      </c>
      <c r="N43" s="90" t="s">
        <v>447</v>
      </c>
      <c r="P43" s="92" t="s">
        <v>478</v>
      </c>
      <c r="Q43" s="92" t="str">
        <f>IF( HEX2DEC('Арифм. 16'!C44 )&gt;HEX2DEC('Арифм. 16'!D44), DEC2HEX(HEX2DEC('Арифм. 16'!C44 )-HEX2DEC('Арифм. 16'!D44)), DEC2HEX(HEX2DEC('Арифм. 16'!D44 )-HEX2DEC('Арифм. 16'!C44)))</f>
        <v>259</v>
      </c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2:256" x14ac:dyDescent="0.25">
      <c r="B44" s="89"/>
      <c r="C44" s="89"/>
      <c r="D44" s="89"/>
      <c r="E44" s="75"/>
      <c r="F44" s="90"/>
      <c r="G44" s="94"/>
      <c r="H44" s="54"/>
      <c r="I44" s="75"/>
      <c r="J44" s="75"/>
      <c r="K44" s="75"/>
      <c r="L44" s="75"/>
      <c r="M44" s="95"/>
      <c r="N44" s="95"/>
      <c r="P44" s="96"/>
      <c r="Q44" s="96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2:256" x14ac:dyDescent="0.25">
      <c r="B45" s="89">
        <v>1000</v>
      </c>
      <c r="C45" s="89">
        <v>10</v>
      </c>
      <c r="D45" s="89">
        <v>8</v>
      </c>
      <c r="E45" s="75"/>
      <c r="F45" s="90">
        <v>100000</v>
      </c>
      <c r="G45" s="91">
        <v>10000</v>
      </c>
      <c r="H45" s="50"/>
      <c r="I45" s="85">
        <v>17</v>
      </c>
      <c r="J45" s="85">
        <v>8</v>
      </c>
      <c r="K45" s="86">
        <v>128</v>
      </c>
      <c r="L45" s="87"/>
      <c r="M45" s="90" t="s">
        <v>482</v>
      </c>
      <c r="N45" s="90" t="s">
        <v>483</v>
      </c>
      <c r="P45" s="92" t="s">
        <v>484</v>
      </c>
      <c r="Q45" s="92" t="str">
        <f>IF( HEX2DEC('Арифм. 16'!C46 )&gt;HEX2DEC('Арифм. 16'!D46), DEC2HEX(HEX2DEC('Арифм. 16'!C46 )-HEX2DEC('Арифм. 16'!D46)), DEC2HEX(HEX2DEC('Арифм. 16'!D46 )-HEX2DEC('Арифм. 16'!C46)))</f>
        <v>1E</v>
      </c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2:256" x14ac:dyDescent="0.25">
      <c r="B46" s="89">
        <v>10111</v>
      </c>
      <c r="C46" s="89">
        <v>27</v>
      </c>
      <c r="D46" s="89">
        <v>17</v>
      </c>
      <c r="E46" s="75"/>
      <c r="F46" s="90">
        <v>1011100</v>
      </c>
      <c r="G46" s="91">
        <v>101110</v>
      </c>
      <c r="H46" s="50"/>
      <c r="I46" s="85">
        <v>47</v>
      </c>
      <c r="J46" s="85">
        <v>23</v>
      </c>
      <c r="K46" s="86">
        <v>368</v>
      </c>
      <c r="L46" s="87"/>
      <c r="M46" s="90" t="s">
        <v>485</v>
      </c>
      <c r="N46" s="90" t="s">
        <v>483</v>
      </c>
      <c r="P46" s="92" t="s">
        <v>486</v>
      </c>
      <c r="Q46" s="92" t="str">
        <f>IF( HEX2DEC('Арифм. 16'!C47 )&gt;HEX2DEC('Арифм. 16'!D47), DEC2HEX(HEX2DEC('Арифм. 16'!C47 )-HEX2DEC('Арифм. 16'!D47)), DEC2HEX(HEX2DEC('Арифм. 16'!D47 )-HEX2DEC('Арифм. 16'!C47)))</f>
        <v>64</v>
      </c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2:256" x14ac:dyDescent="0.25">
      <c r="B47" s="89">
        <v>100110</v>
      </c>
      <c r="C47" s="89">
        <v>46</v>
      </c>
      <c r="D47" s="89">
        <v>26</v>
      </c>
      <c r="E47" s="75"/>
      <c r="F47" s="90">
        <v>10011000</v>
      </c>
      <c r="G47" s="91">
        <v>1001100</v>
      </c>
      <c r="H47" s="50"/>
      <c r="I47" s="85">
        <v>77</v>
      </c>
      <c r="J47" s="85">
        <v>38</v>
      </c>
      <c r="K47" s="86">
        <v>608</v>
      </c>
      <c r="L47" s="87"/>
      <c r="M47" s="90" t="s">
        <v>487</v>
      </c>
      <c r="N47" s="90" t="s">
        <v>429</v>
      </c>
      <c r="P47" s="92" t="s">
        <v>488</v>
      </c>
      <c r="Q47" s="92" t="str">
        <f>IF( HEX2DEC('Арифм. 16'!C48 )&gt;HEX2DEC('Арифм. 16'!D48), DEC2HEX(HEX2DEC('Арифм. 16'!C48 )-HEX2DEC('Арифм. 16'!D48)), DEC2HEX(HEX2DEC('Арифм. 16'!D48 )-HEX2DEC('Арифм. 16'!C48)))</f>
        <v>4F</v>
      </c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2:256" x14ac:dyDescent="0.25">
      <c r="B48" s="89">
        <v>110101</v>
      </c>
      <c r="C48" s="89">
        <v>65</v>
      </c>
      <c r="D48" s="89">
        <v>35</v>
      </c>
      <c r="E48" s="75"/>
      <c r="F48" s="90">
        <v>11010100</v>
      </c>
      <c r="G48" s="91">
        <v>1101010</v>
      </c>
      <c r="H48" s="50"/>
      <c r="I48" s="85">
        <v>107</v>
      </c>
      <c r="J48" s="85">
        <v>53</v>
      </c>
      <c r="K48" s="86">
        <v>848</v>
      </c>
      <c r="L48" s="87"/>
      <c r="M48" s="90" t="s">
        <v>489</v>
      </c>
      <c r="N48" s="90" t="s">
        <v>429</v>
      </c>
      <c r="P48" s="92" t="s">
        <v>442</v>
      </c>
      <c r="Q48" s="92" t="str">
        <f>IF( HEX2DEC('Арифм. 16'!C49 )&gt;HEX2DEC('Арифм. 16'!D49), DEC2HEX(HEX2DEC('Арифм. 16'!C49 )-HEX2DEC('Арифм. 16'!D49)), DEC2HEX(HEX2DEC('Арифм. 16'!D49 )-HEX2DEC('Арифм. 16'!C49)))</f>
        <v>1FF</v>
      </c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2:256" x14ac:dyDescent="0.25">
      <c r="B49" s="89">
        <v>1000100</v>
      </c>
      <c r="C49" s="89">
        <v>104</v>
      </c>
      <c r="D49" s="89">
        <v>44</v>
      </c>
      <c r="E49" s="75"/>
      <c r="F49" s="90">
        <v>100010000</v>
      </c>
      <c r="G49" s="91">
        <v>10001000</v>
      </c>
      <c r="H49" s="50"/>
      <c r="I49" s="85">
        <v>137</v>
      </c>
      <c r="J49" s="85">
        <v>68</v>
      </c>
      <c r="K49" s="86">
        <v>1088</v>
      </c>
      <c r="L49" s="87"/>
      <c r="M49" s="90" t="s">
        <v>490</v>
      </c>
      <c r="N49" s="90" t="s">
        <v>491</v>
      </c>
      <c r="P49" s="92" t="s">
        <v>492</v>
      </c>
      <c r="Q49" s="92" t="str">
        <f>IF( HEX2DEC('Арифм. 16'!C50 )&gt;HEX2DEC('Арифм. 16'!D50), DEC2HEX(HEX2DEC('Арифм. 16'!C50 )-HEX2DEC('Арифм. 16'!D50)), DEC2HEX(HEX2DEC('Арифм. 16'!D50 )-HEX2DEC('Арифм. 16'!C50)))</f>
        <v>2AC</v>
      </c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2:256" x14ac:dyDescent="0.25">
      <c r="B50" s="89"/>
      <c r="C50" s="89"/>
      <c r="D50" s="89"/>
      <c r="E50" s="75"/>
      <c r="F50" s="90"/>
      <c r="G50" s="94"/>
      <c r="H50" s="54"/>
      <c r="I50" s="75"/>
      <c r="J50" s="75"/>
      <c r="K50" s="75"/>
      <c r="L50" s="75"/>
      <c r="M50" s="95"/>
      <c r="N50" s="95"/>
      <c r="P50" s="96"/>
      <c r="Q50" s="96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2:256" x14ac:dyDescent="0.25">
      <c r="B51" s="89">
        <v>1001</v>
      </c>
      <c r="C51" s="89">
        <v>11</v>
      </c>
      <c r="D51" s="89">
        <v>9</v>
      </c>
      <c r="E51" s="75"/>
      <c r="F51" s="90">
        <v>100100</v>
      </c>
      <c r="G51" s="91">
        <v>10010</v>
      </c>
      <c r="H51" s="50"/>
      <c r="I51" s="85">
        <v>19</v>
      </c>
      <c r="J51" s="85">
        <v>9</v>
      </c>
      <c r="K51" s="86">
        <v>144</v>
      </c>
      <c r="L51" s="87"/>
      <c r="M51" s="90" t="s">
        <v>434</v>
      </c>
      <c r="N51" s="90" t="s">
        <v>420</v>
      </c>
      <c r="P51" s="92" t="s">
        <v>493</v>
      </c>
      <c r="Q51" s="92" t="str">
        <f>IF( HEX2DEC('Арифм. 16'!C52 )&gt;HEX2DEC('Арифм. 16'!D52), DEC2HEX(HEX2DEC('Арифм. 16'!C52 )-HEX2DEC('Арифм. 16'!D52)), DEC2HEX(HEX2DEC('Арифм. 16'!D52 )-HEX2DEC('Арифм. 16'!C52)))</f>
        <v>1A3</v>
      </c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2:256" x14ac:dyDescent="0.25">
      <c r="B52" s="89">
        <v>11000</v>
      </c>
      <c r="C52" s="89">
        <v>30</v>
      </c>
      <c r="D52" s="89">
        <v>18</v>
      </c>
      <c r="E52" s="75"/>
      <c r="F52" s="90">
        <v>1100000</v>
      </c>
      <c r="G52" s="91">
        <v>110000</v>
      </c>
      <c r="H52" s="50"/>
      <c r="I52" s="85">
        <v>49</v>
      </c>
      <c r="J52" s="85">
        <v>24</v>
      </c>
      <c r="K52" s="86">
        <v>384</v>
      </c>
      <c r="L52" s="87"/>
      <c r="M52" s="90" t="s">
        <v>494</v>
      </c>
      <c r="N52" s="90" t="s">
        <v>477</v>
      </c>
      <c r="P52" s="92" t="s">
        <v>444</v>
      </c>
      <c r="Q52" s="92" t="str">
        <f>IF( HEX2DEC('Арифм. 16'!C53 )&gt;HEX2DEC('Арифм. 16'!D53), DEC2HEX(HEX2DEC('Арифм. 16'!C53 )-HEX2DEC('Арифм. 16'!D53)), DEC2HEX(HEX2DEC('Арифм. 16'!D53 )-HEX2DEC('Арифм. 16'!C53)))</f>
        <v>2C5</v>
      </c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2:256" x14ac:dyDescent="0.25">
      <c r="B53" s="89">
        <v>100111</v>
      </c>
      <c r="C53" s="89">
        <v>47</v>
      </c>
      <c r="D53" s="89">
        <v>27</v>
      </c>
      <c r="E53" s="75"/>
      <c r="F53" s="90">
        <v>10011100</v>
      </c>
      <c r="G53" s="91">
        <v>1001110</v>
      </c>
      <c r="H53" s="50"/>
      <c r="I53" s="85">
        <v>79</v>
      </c>
      <c r="J53" s="85">
        <v>39</v>
      </c>
      <c r="K53" s="86">
        <v>624</v>
      </c>
      <c r="L53" s="87"/>
      <c r="M53" s="90" t="s">
        <v>495</v>
      </c>
      <c r="N53" s="90" t="s">
        <v>426</v>
      </c>
      <c r="P53" s="92" t="s">
        <v>496</v>
      </c>
      <c r="Q53" s="92" t="str">
        <f>IF( HEX2DEC('Арифм. 16'!C54 )&gt;HEX2DEC('Арифм. 16'!D54), DEC2HEX(HEX2DEC('Арифм. 16'!C54 )-HEX2DEC('Арифм. 16'!D54)), DEC2HEX(HEX2DEC('Арифм. 16'!D54 )-HEX2DEC('Арифм. 16'!C54)))</f>
        <v>1DA</v>
      </c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2:256" x14ac:dyDescent="0.25">
      <c r="B54" s="89">
        <v>110110</v>
      </c>
      <c r="C54" s="89">
        <v>66</v>
      </c>
      <c r="D54" s="89">
        <v>36</v>
      </c>
      <c r="E54" s="75"/>
      <c r="F54" s="90">
        <v>11011000</v>
      </c>
      <c r="G54" s="91">
        <v>1101100</v>
      </c>
      <c r="H54" s="50"/>
      <c r="I54" s="85">
        <v>109</v>
      </c>
      <c r="J54" s="85">
        <v>54</v>
      </c>
      <c r="K54" s="86">
        <v>864</v>
      </c>
      <c r="L54" s="87"/>
      <c r="M54" s="90" t="s">
        <v>497</v>
      </c>
      <c r="N54" s="90" t="s">
        <v>429</v>
      </c>
      <c r="P54" s="92" t="s">
        <v>498</v>
      </c>
      <c r="Q54" s="92" t="str">
        <f>IF( HEX2DEC('Арифм. 16'!C55 )&gt;HEX2DEC('Арифм. 16'!D55), DEC2HEX(HEX2DEC('Арифм. 16'!C55 )-HEX2DEC('Арифм. 16'!D55)), DEC2HEX(HEX2DEC('Арифм. 16'!D55 )-HEX2DEC('Арифм. 16'!C55)))</f>
        <v>37</v>
      </c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2:256" x14ac:dyDescent="0.25">
      <c r="B55" s="89">
        <v>1000101</v>
      </c>
      <c r="C55" s="89">
        <v>105</v>
      </c>
      <c r="D55" s="89">
        <v>45</v>
      </c>
      <c r="E55" s="75"/>
      <c r="F55" s="90">
        <v>100010100</v>
      </c>
      <c r="G55" s="91">
        <v>10001010</v>
      </c>
      <c r="H55" s="50"/>
      <c r="I55" s="85">
        <v>139</v>
      </c>
      <c r="J55" s="85">
        <v>69</v>
      </c>
      <c r="K55" s="86">
        <v>1104</v>
      </c>
      <c r="L55" s="87"/>
      <c r="M55" s="90" t="s">
        <v>499</v>
      </c>
      <c r="N55" s="90" t="s">
        <v>423</v>
      </c>
      <c r="P55" s="92" t="s">
        <v>500</v>
      </c>
      <c r="Q55" s="92" t="str">
        <f>IF( HEX2DEC('Арифм. 16'!C56 )&gt;HEX2DEC('Арифм. 16'!D56), DEC2HEX(HEX2DEC('Арифм. 16'!C56 )-HEX2DEC('Арифм. 16'!D56)), DEC2HEX(HEX2DEC('Арифм. 16'!D56 )-HEX2DEC('Арифм. 16'!C56)))</f>
        <v>129</v>
      </c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2:256" x14ac:dyDescent="0.25">
      <c r="B56" s="89"/>
      <c r="C56" s="89"/>
      <c r="D56" s="89"/>
      <c r="E56" s="75"/>
      <c r="F56" s="90"/>
      <c r="G56" s="94"/>
      <c r="H56" s="54"/>
      <c r="I56" s="75"/>
      <c r="J56" s="75"/>
      <c r="K56" s="75"/>
      <c r="L56" s="75"/>
      <c r="M56" s="95"/>
      <c r="N56" s="95"/>
      <c r="P56" s="96"/>
      <c r="Q56" s="96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2:256" x14ac:dyDescent="0.25">
      <c r="B57" s="89">
        <v>1010</v>
      </c>
      <c r="C57" s="89">
        <v>12</v>
      </c>
      <c r="D57" s="89" t="s">
        <v>404</v>
      </c>
      <c r="E57" s="75"/>
      <c r="F57" s="90">
        <v>101000</v>
      </c>
      <c r="G57" s="91">
        <v>10100</v>
      </c>
      <c r="H57" s="50"/>
      <c r="I57" s="85">
        <v>21</v>
      </c>
      <c r="J57" s="85">
        <v>10</v>
      </c>
      <c r="K57" s="86">
        <v>160</v>
      </c>
      <c r="L57" s="87"/>
      <c r="M57" s="90" t="s">
        <v>441</v>
      </c>
      <c r="N57" s="90" t="s">
        <v>420</v>
      </c>
      <c r="P57" s="92" t="s">
        <v>501</v>
      </c>
      <c r="Q57" s="92" t="str">
        <f>IF( HEX2DEC('Арифм. 16'!C58 )&gt;HEX2DEC('Арифм. 16'!D58), DEC2HEX(HEX2DEC('Арифм. 16'!C58 )-HEX2DEC('Арифм. 16'!D58)), DEC2HEX(HEX2DEC('Арифм. 16'!D58 )-HEX2DEC('Арифм. 16'!C58)))</f>
        <v>DD</v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2:256" x14ac:dyDescent="0.25">
      <c r="B58" s="89">
        <v>11001</v>
      </c>
      <c r="C58" s="89">
        <v>31</v>
      </c>
      <c r="D58" s="89">
        <v>19</v>
      </c>
      <c r="E58" s="75"/>
      <c r="F58" s="90">
        <v>1100100</v>
      </c>
      <c r="G58" s="91">
        <v>110010</v>
      </c>
      <c r="H58" s="50"/>
      <c r="I58" s="85">
        <v>51</v>
      </c>
      <c r="J58" s="85">
        <v>25</v>
      </c>
      <c r="K58" s="86">
        <v>400</v>
      </c>
      <c r="L58" s="87"/>
      <c r="M58" s="90" t="s">
        <v>191</v>
      </c>
      <c r="N58" s="90" t="s">
        <v>423</v>
      </c>
      <c r="P58" s="92" t="s">
        <v>502</v>
      </c>
      <c r="Q58" s="92" t="str">
        <f>IF( HEX2DEC('Арифм. 16'!C59 )&gt;HEX2DEC('Арифм. 16'!D59), DEC2HEX(HEX2DEC('Арифм. 16'!C59 )-HEX2DEC('Арифм. 16'!D59)), DEC2HEX(HEX2DEC('Арифм. 16'!D59 )-HEX2DEC('Арифм. 16'!C59)))</f>
        <v>36</v>
      </c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</row>
    <row r="59" spans="2:256" x14ac:dyDescent="0.25">
      <c r="B59" s="89">
        <v>101000</v>
      </c>
      <c r="C59" s="89">
        <v>50</v>
      </c>
      <c r="D59" s="89">
        <v>28</v>
      </c>
      <c r="E59" s="75"/>
      <c r="F59" s="90">
        <v>10100000</v>
      </c>
      <c r="G59" s="91">
        <v>1010000</v>
      </c>
      <c r="H59" s="50"/>
      <c r="I59" s="85">
        <v>81</v>
      </c>
      <c r="J59" s="85">
        <v>40</v>
      </c>
      <c r="K59" s="86">
        <v>640</v>
      </c>
      <c r="L59" s="87"/>
      <c r="M59" s="90" t="s">
        <v>503</v>
      </c>
      <c r="N59" s="90" t="s">
        <v>426</v>
      </c>
      <c r="P59" s="92" t="s">
        <v>504</v>
      </c>
      <c r="Q59" s="92" t="str">
        <f>IF( HEX2DEC('Арифм. 16'!C60 )&gt;HEX2DEC('Арифм. 16'!D60), DEC2HEX(HEX2DEC('Арифм. 16'!C60 )-HEX2DEC('Арифм. 16'!D60)), DEC2HEX(HEX2DEC('Арифм. 16'!D60 )-HEX2DEC('Арифм. 16'!C60)))</f>
        <v>253</v>
      </c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</row>
    <row r="60" spans="2:256" x14ac:dyDescent="0.25">
      <c r="B60" s="89">
        <v>110111</v>
      </c>
      <c r="C60" s="89">
        <v>67</v>
      </c>
      <c r="D60" s="89">
        <v>37</v>
      </c>
      <c r="E60" s="75"/>
      <c r="F60" s="90">
        <v>11011100</v>
      </c>
      <c r="G60" s="91">
        <v>1101110</v>
      </c>
      <c r="H60" s="50"/>
      <c r="I60" s="85">
        <v>111</v>
      </c>
      <c r="J60" s="85">
        <v>55</v>
      </c>
      <c r="K60" s="86">
        <v>880</v>
      </c>
      <c r="L60" s="87"/>
      <c r="M60" s="90" t="s">
        <v>505</v>
      </c>
      <c r="N60" s="90" t="s">
        <v>429</v>
      </c>
      <c r="P60" s="92" t="s">
        <v>506</v>
      </c>
      <c r="Q60" s="92" t="str">
        <f>IF( HEX2DEC('Арифм. 16'!C61 )&gt;HEX2DEC('Арифм. 16'!D61), DEC2HEX(HEX2DEC('Арифм. 16'!C61 )-HEX2DEC('Арифм. 16'!D61)), DEC2HEX(HEX2DEC('Арифм. 16'!D61 )-HEX2DEC('Арифм. 16'!C61)))</f>
        <v>248</v>
      </c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2:256" x14ac:dyDescent="0.25">
      <c r="B61" s="89">
        <v>1000110</v>
      </c>
      <c r="C61" s="89">
        <v>106</v>
      </c>
      <c r="D61" s="89">
        <v>46</v>
      </c>
      <c r="E61" s="75"/>
      <c r="F61" s="90">
        <v>100011000</v>
      </c>
      <c r="G61" s="91">
        <v>10001100</v>
      </c>
      <c r="H61" s="50"/>
      <c r="I61" s="85">
        <v>141</v>
      </c>
      <c r="J61" s="85">
        <v>70</v>
      </c>
      <c r="K61" s="86">
        <v>1120</v>
      </c>
      <c r="L61" s="87"/>
      <c r="M61" s="90" t="s">
        <v>507</v>
      </c>
      <c r="N61" s="90" t="s">
        <v>423</v>
      </c>
      <c r="P61" s="92" t="s">
        <v>508</v>
      </c>
      <c r="Q61" s="92" t="str">
        <f>IF( HEX2DEC('Арифм. 16'!C62 )&gt;HEX2DEC('Арифм. 16'!D62), DEC2HEX(HEX2DEC('Арифм. 16'!C62 )-HEX2DEC('Арифм. 16'!D62)), DEC2HEX(HEX2DEC('Арифм. 16'!D62 )-HEX2DEC('Арифм. 16'!C62)))</f>
        <v>15</v>
      </c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2:256" x14ac:dyDescent="0.25">
      <c r="B62" s="89"/>
      <c r="C62" s="89"/>
      <c r="D62" s="89"/>
      <c r="E62" s="75"/>
      <c r="F62" s="90"/>
      <c r="G62" s="94"/>
      <c r="H62" s="54"/>
      <c r="I62" s="75"/>
      <c r="J62" s="75"/>
      <c r="K62" s="75"/>
      <c r="L62" s="75"/>
      <c r="M62" s="95"/>
      <c r="N62" s="95"/>
      <c r="P62" s="96"/>
      <c r="Q62" s="96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2:256" x14ac:dyDescent="0.25">
      <c r="B63" s="89">
        <v>1011</v>
      </c>
      <c r="C63" s="89">
        <v>13</v>
      </c>
      <c r="D63" s="89" t="s">
        <v>405</v>
      </c>
      <c r="E63" s="75"/>
      <c r="F63" s="90">
        <v>101100</v>
      </c>
      <c r="G63" s="91">
        <v>10110</v>
      </c>
      <c r="H63" s="50"/>
      <c r="I63" s="85">
        <v>23</v>
      </c>
      <c r="J63" s="85">
        <v>11</v>
      </c>
      <c r="K63" s="86">
        <v>176</v>
      </c>
      <c r="L63" s="87"/>
      <c r="M63" s="90" t="s">
        <v>450</v>
      </c>
      <c r="N63" s="90" t="s">
        <v>420</v>
      </c>
      <c r="P63" s="92" t="s">
        <v>509</v>
      </c>
      <c r="Q63" s="92" t="str">
        <f>IF( HEX2DEC('Арифм. 16'!C64 )&gt;HEX2DEC('Арифм. 16'!D64), DEC2HEX(HEX2DEC('Арифм. 16'!C64 )-HEX2DEC('Арифм. 16'!D64)), DEC2HEX(HEX2DEC('Арифм. 16'!D64 )-HEX2DEC('Арифм. 16'!C64)))</f>
        <v>369</v>
      </c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2:256" x14ac:dyDescent="0.25">
      <c r="B64" s="89">
        <v>11010</v>
      </c>
      <c r="C64" s="89">
        <v>32</v>
      </c>
      <c r="D64" s="89" t="s">
        <v>406</v>
      </c>
      <c r="E64" s="75"/>
      <c r="F64" s="90">
        <v>1101000</v>
      </c>
      <c r="G64" s="91">
        <v>110100</v>
      </c>
      <c r="H64" s="50"/>
      <c r="I64" s="85">
        <v>53</v>
      </c>
      <c r="J64" s="85">
        <v>26</v>
      </c>
      <c r="K64" s="86">
        <v>416</v>
      </c>
      <c r="L64" s="87"/>
      <c r="M64" s="90" t="s">
        <v>443</v>
      </c>
      <c r="N64" s="90" t="s">
        <v>423</v>
      </c>
      <c r="P64" s="92" t="s">
        <v>474</v>
      </c>
      <c r="Q64" s="92" t="str">
        <f>IF( HEX2DEC('Арифм. 16'!C65 )&gt;HEX2DEC('Арифм. 16'!D65), DEC2HEX(HEX2DEC('Арифм. 16'!C65 )-HEX2DEC('Арифм. 16'!D65)), DEC2HEX(HEX2DEC('Арифм. 16'!D65 )-HEX2DEC('Арифм. 16'!C65)))</f>
        <v>1A8</v>
      </c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2:256" x14ac:dyDescent="0.25">
      <c r="B65" s="89">
        <v>101001</v>
      </c>
      <c r="C65" s="89">
        <v>51</v>
      </c>
      <c r="D65" s="89">
        <v>29</v>
      </c>
      <c r="E65" s="75"/>
      <c r="F65" s="90">
        <v>10100100</v>
      </c>
      <c r="G65" s="91">
        <v>1010010</v>
      </c>
      <c r="H65" s="50"/>
      <c r="I65" s="85">
        <v>83</v>
      </c>
      <c r="J65" s="85">
        <v>41</v>
      </c>
      <c r="K65" s="86">
        <v>656</v>
      </c>
      <c r="L65" s="87"/>
      <c r="M65" s="90" t="s">
        <v>510</v>
      </c>
      <c r="N65" s="90" t="s">
        <v>426</v>
      </c>
      <c r="P65" s="92" t="s">
        <v>511</v>
      </c>
      <c r="Q65" s="92" t="str">
        <f>IF( HEX2DEC('Арифм. 16'!C66 )&gt;HEX2DEC('Арифм. 16'!D66), DEC2HEX(HEX2DEC('Арифм. 16'!C66 )-HEX2DEC('Арифм. 16'!D66)), DEC2HEX(HEX2DEC('Арифм. 16'!D66 )-HEX2DEC('Арифм. 16'!C66)))</f>
        <v>19B</v>
      </c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</row>
    <row r="66" spans="2:256" x14ac:dyDescent="0.25">
      <c r="B66" s="89">
        <v>111000</v>
      </c>
      <c r="C66" s="89">
        <v>70</v>
      </c>
      <c r="D66" s="89">
        <v>38</v>
      </c>
      <c r="E66" s="75"/>
      <c r="F66" s="90">
        <v>11100000</v>
      </c>
      <c r="G66" s="91">
        <v>1110000</v>
      </c>
      <c r="H66" s="50"/>
      <c r="I66" s="85">
        <v>113</v>
      </c>
      <c r="J66" s="85">
        <v>56</v>
      </c>
      <c r="K66" s="86">
        <v>896</v>
      </c>
      <c r="L66" s="87"/>
      <c r="M66" s="90" t="s">
        <v>512</v>
      </c>
      <c r="N66" s="90" t="s">
        <v>429</v>
      </c>
      <c r="P66" s="92" t="s">
        <v>513</v>
      </c>
      <c r="Q66" s="92" t="str">
        <f>IF( HEX2DEC('Арифм. 16'!C67 )&gt;HEX2DEC('Арифм. 16'!D67), DEC2HEX(HEX2DEC('Арифм. 16'!C67 )-HEX2DEC('Арифм. 16'!D67)), DEC2HEX(HEX2DEC('Арифм. 16'!D67 )-HEX2DEC('Арифм. 16'!C67)))</f>
        <v>140</v>
      </c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</row>
    <row r="67" spans="2:256" x14ac:dyDescent="0.25">
      <c r="B67" s="89">
        <v>1000111</v>
      </c>
      <c r="C67" s="89">
        <v>107</v>
      </c>
      <c r="D67" s="89">
        <v>47</v>
      </c>
      <c r="E67" s="75"/>
      <c r="F67" s="90">
        <v>100011100</v>
      </c>
      <c r="G67" s="91">
        <v>10001110</v>
      </c>
      <c r="H67" s="50"/>
      <c r="I67" s="85">
        <v>143</v>
      </c>
      <c r="J67" s="85">
        <v>71</v>
      </c>
      <c r="K67" s="86">
        <v>1136</v>
      </c>
      <c r="L67" s="87"/>
      <c r="M67" s="90" t="s">
        <v>186</v>
      </c>
      <c r="N67" s="90" t="s">
        <v>423</v>
      </c>
      <c r="P67" s="92" t="s">
        <v>514</v>
      </c>
      <c r="Q67" s="92" t="str">
        <f>IF( HEX2DEC('Арифм. 16'!C68 )&gt;HEX2DEC('Арифм. 16'!D68), DEC2HEX(HEX2DEC('Арифм. 16'!C68 )-HEX2DEC('Арифм. 16'!D68)), DEC2HEX(HEX2DEC('Арифм. 16'!D68 )-HEX2DEC('Арифм. 16'!C68)))</f>
        <v>F4</v>
      </c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</row>
    <row r="68" spans="2:256" x14ac:dyDescent="0.25">
      <c r="B68" s="89"/>
      <c r="C68" s="89"/>
      <c r="D68" s="89"/>
      <c r="E68" s="75"/>
      <c r="F68" s="90"/>
      <c r="G68" s="94"/>
      <c r="H68" s="54"/>
      <c r="I68" s="75"/>
      <c r="J68" s="75"/>
      <c r="K68" s="75"/>
      <c r="L68" s="75"/>
      <c r="M68" s="95"/>
      <c r="N68" s="95"/>
      <c r="P68" s="96"/>
      <c r="Q68" s="96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</row>
    <row r="69" spans="2:256" x14ac:dyDescent="0.25">
      <c r="B69" s="89">
        <v>1100</v>
      </c>
      <c r="C69" s="89">
        <v>14</v>
      </c>
      <c r="D69" s="89" t="s">
        <v>407</v>
      </c>
      <c r="E69" s="75"/>
      <c r="F69" s="90">
        <v>110000</v>
      </c>
      <c r="G69" s="91">
        <v>11000</v>
      </c>
      <c r="H69" s="50"/>
      <c r="I69" s="85">
        <v>25</v>
      </c>
      <c r="J69" s="85">
        <v>12</v>
      </c>
      <c r="K69" s="86">
        <v>192</v>
      </c>
      <c r="L69" s="87"/>
      <c r="M69" s="90" t="s">
        <v>485</v>
      </c>
      <c r="N69" s="90" t="s">
        <v>483</v>
      </c>
      <c r="P69" s="92" t="s">
        <v>515</v>
      </c>
      <c r="Q69" s="92" t="str">
        <f>IF( HEX2DEC('Арифм. 16'!C70 )&gt;HEX2DEC('Арифм. 16'!D70), DEC2HEX(HEX2DEC('Арифм. 16'!C70 )-HEX2DEC('Арифм. 16'!D70)), DEC2HEX(HEX2DEC('Арифм. 16'!D70 )-HEX2DEC('Арифм. 16'!C70)))</f>
        <v>BB</v>
      </c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</row>
    <row r="70" spans="2:256" x14ac:dyDescent="0.25">
      <c r="B70" s="89">
        <v>11011</v>
      </c>
      <c r="C70" s="89">
        <v>33</v>
      </c>
      <c r="D70" s="89" t="s">
        <v>408</v>
      </c>
      <c r="E70" s="75"/>
      <c r="F70" s="90">
        <v>1101100</v>
      </c>
      <c r="G70" s="91">
        <v>110110</v>
      </c>
      <c r="H70" s="50"/>
      <c r="I70" s="85">
        <v>55</v>
      </c>
      <c r="J70" s="85">
        <v>27</v>
      </c>
      <c r="K70" s="86">
        <v>432</v>
      </c>
      <c r="L70" s="87"/>
      <c r="M70" s="90" t="s">
        <v>452</v>
      </c>
      <c r="N70" s="90" t="s">
        <v>423</v>
      </c>
      <c r="P70" s="92" t="s">
        <v>189</v>
      </c>
      <c r="Q70" s="92" t="str">
        <f>IF( HEX2DEC('Арифм. 16'!C71 )&gt;HEX2DEC('Арифм. 16'!D71), DEC2HEX(HEX2DEC('Арифм. 16'!C71 )-HEX2DEC('Арифм. 16'!D71)), DEC2HEX(HEX2DEC('Арифм. 16'!D71 )-HEX2DEC('Арифм. 16'!C71)))</f>
        <v>18E</v>
      </c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</row>
    <row r="71" spans="2:256" x14ac:dyDescent="0.25">
      <c r="B71" s="89">
        <v>101010</v>
      </c>
      <c r="C71" s="89">
        <v>52</v>
      </c>
      <c r="D71" s="89" t="s">
        <v>409</v>
      </c>
      <c r="E71" s="75"/>
      <c r="F71" s="90">
        <v>10101000</v>
      </c>
      <c r="G71" s="91">
        <v>1010100</v>
      </c>
      <c r="H71" s="50"/>
      <c r="I71" s="85">
        <v>85</v>
      </c>
      <c r="J71" s="85">
        <v>42</v>
      </c>
      <c r="K71" s="86">
        <v>672</v>
      </c>
      <c r="L71" s="87"/>
      <c r="M71" s="90" t="s">
        <v>201</v>
      </c>
      <c r="N71" s="90" t="s">
        <v>426</v>
      </c>
      <c r="P71" s="92" t="s">
        <v>516</v>
      </c>
      <c r="Q71" s="92" t="str">
        <f>IF( HEX2DEC('Арифм. 16'!C72 )&gt;HEX2DEC('Арифм. 16'!D72), DEC2HEX(HEX2DEC('Арифм. 16'!C72 )-HEX2DEC('Арифм. 16'!D72)), DEC2HEX(HEX2DEC('Арифм. 16'!D72 )-HEX2DEC('Арифм. 16'!C72)))</f>
        <v>135</v>
      </c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</row>
    <row r="72" spans="2:256" x14ac:dyDescent="0.25">
      <c r="B72" s="89">
        <v>111001</v>
      </c>
      <c r="C72" s="89">
        <v>71</v>
      </c>
      <c r="D72" s="89">
        <v>39</v>
      </c>
      <c r="E72" s="75"/>
      <c r="F72" s="90">
        <v>11100100</v>
      </c>
      <c r="G72" s="91">
        <v>1110010</v>
      </c>
      <c r="H72" s="50"/>
      <c r="I72" s="85">
        <v>115</v>
      </c>
      <c r="J72" s="85">
        <v>57</v>
      </c>
      <c r="K72" s="86">
        <v>912</v>
      </c>
      <c r="L72" s="87"/>
      <c r="M72" s="90" t="s">
        <v>517</v>
      </c>
      <c r="N72" s="90" t="s">
        <v>429</v>
      </c>
      <c r="P72" s="92" t="s">
        <v>518</v>
      </c>
      <c r="Q72" s="92" t="str">
        <f>IF( HEX2DEC('Арифм. 16'!C73 )&gt;HEX2DEC('Арифм. 16'!D73), DEC2HEX(HEX2DEC('Арифм. 16'!C73 )-HEX2DEC('Арифм. 16'!D73)), DEC2HEX(HEX2DEC('Арифм. 16'!D73 )-HEX2DEC('Арифм. 16'!C73)))</f>
        <v>199</v>
      </c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</row>
    <row r="73" spans="2:256" x14ac:dyDescent="0.25">
      <c r="B73" s="89">
        <v>1001000</v>
      </c>
      <c r="C73" s="89">
        <v>110</v>
      </c>
      <c r="D73" s="89">
        <v>48</v>
      </c>
      <c r="E73" s="75"/>
      <c r="F73" s="90">
        <v>100100000</v>
      </c>
      <c r="G73" s="91">
        <v>10010000</v>
      </c>
      <c r="H73" s="50"/>
      <c r="I73" s="85">
        <v>145</v>
      </c>
      <c r="J73" s="85">
        <v>72</v>
      </c>
      <c r="K73" s="86">
        <v>1152</v>
      </c>
      <c r="L73" s="87"/>
      <c r="M73" s="90" t="s">
        <v>519</v>
      </c>
      <c r="N73" s="90" t="s">
        <v>491</v>
      </c>
      <c r="P73" s="92" t="s">
        <v>520</v>
      </c>
      <c r="Q73" s="92" t="str">
        <f>IF( HEX2DEC('Арифм. 16'!C74 )&gt;HEX2DEC('Арифм. 16'!D74), DEC2HEX(HEX2DEC('Арифм. 16'!C74 )-HEX2DEC('Арифм. 16'!D74)), DEC2HEX(HEX2DEC('Арифм. 16'!D74 )-HEX2DEC('Арифм. 16'!C74)))</f>
        <v>21B</v>
      </c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</row>
    <row r="74" spans="2:256" x14ac:dyDescent="0.25">
      <c r="B74" s="89"/>
      <c r="C74" s="89"/>
      <c r="D74" s="89"/>
      <c r="E74" s="75"/>
      <c r="F74" s="90"/>
      <c r="G74" s="94"/>
      <c r="H74" s="54"/>
      <c r="I74" s="75"/>
      <c r="J74" s="75"/>
      <c r="K74" s="75"/>
      <c r="L74" s="75"/>
      <c r="M74" s="95"/>
      <c r="N74" s="95"/>
      <c r="P74" s="96"/>
      <c r="Q74" s="96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</row>
    <row r="75" spans="2:256" x14ac:dyDescent="0.25">
      <c r="B75" s="89">
        <v>1101</v>
      </c>
      <c r="C75" s="89">
        <v>15</v>
      </c>
      <c r="D75" s="89" t="s">
        <v>410</v>
      </c>
      <c r="E75" s="75"/>
      <c r="F75" s="90">
        <v>110100</v>
      </c>
      <c r="G75" s="91">
        <v>11010</v>
      </c>
      <c r="H75" s="50"/>
      <c r="I75" s="85">
        <v>13</v>
      </c>
      <c r="J75" s="85">
        <v>13</v>
      </c>
      <c r="K75" s="86">
        <v>208</v>
      </c>
      <c r="L75" s="87"/>
      <c r="M75" s="90" t="s">
        <v>460</v>
      </c>
      <c r="N75" s="90" t="s">
        <v>447</v>
      </c>
      <c r="P75" s="92" t="s">
        <v>521</v>
      </c>
      <c r="Q75" s="92" t="str">
        <f>IF( HEX2DEC('Арифм. 16'!C76 )&gt;HEX2DEC('Арифм. 16'!D76), DEC2HEX(HEX2DEC('Арифм. 16'!C76 )-HEX2DEC('Арифм. 16'!D76)), DEC2HEX(HEX2DEC('Арифм. 16'!D76 )-HEX2DEC('Арифм. 16'!C76)))</f>
        <v>28F</v>
      </c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</row>
    <row r="76" spans="2:256" x14ac:dyDescent="0.25">
      <c r="B76" s="89">
        <v>11100</v>
      </c>
      <c r="C76" s="89">
        <v>34</v>
      </c>
      <c r="D76" s="89" t="s">
        <v>411</v>
      </c>
      <c r="E76" s="75"/>
      <c r="F76" s="90">
        <v>1110000</v>
      </c>
      <c r="G76" s="91">
        <v>111000</v>
      </c>
      <c r="H76" s="50"/>
      <c r="I76" s="85">
        <v>28</v>
      </c>
      <c r="J76" s="85">
        <v>28</v>
      </c>
      <c r="K76" s="86">
        <v>448</v>
      </c>
      <c r="L76" s="87"/>
      <c r="M76" s="90" t="s">
        <v>470</v>
      </c>
      <c r="N76" s="90" t="s">
        <v>423</v>
      </c>
      <c r="P76" s="92" t="s">
        <v>522</v>
      </c>
      <c r="Q76" s="92" t="str">
        <f>IF( HEX2DEC('Арифм. 16'!C77 )&gt;HEX2DEC('Арифм. 16'!D77), DEC2HEX(HEX2DEC('Арифм. 16'!C77 )-HEX2DEC('Арифм. 16'!D77)), DEC2HEX(HEX2DEC('Арифм. 16'!D77 )-HEX2DEC('Арифм. 16'!C77)))</f>
        <v>12F</v>
      </c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</row>
    <row r="77" spans="2:256" x14ac:dyDescent="0.25">
      <c r="B77" s="89">
        <v>101011</v>
      </c>
      <c r="C77" s="89">
        <v>53</v>
      </c>
      <c r="D77" s="89" t="s">
        <v>412</v>
      </c>
      <c r="E77" s="75"/>
      <c r="F77" s="90">
        <v>10101100</v>
      </c>
      <c r="G77" s="91">
        <v>1010110</v>
      </c>
      <c r="H77" s="50"/>
      <c r="I77" s="85">
        <v>43</v>
      </c>
      <c r="J77" s="85">
        <v>43</v>
      </c>
      <c r="K77" s="86">
        <v>688</v>
      </c>
      <c r="L77" s="87"/>
      <c r="M77" s="90" t="s">
        <v>523</v>
      </c>
      <c r="N77" s="90" t="s">
        <v>426</v>
      </c>
      <c r="P77" s="92" t="s">
        <v>524</v>
      </c>
      <c r="Q77" s="92" t="str">
        <f>IF( HEX2DEC('Арифм. 16'!C78 )&gt;HEX2DEC('Арифм. 16'!D78), DEC2HEX(HEX2DEC('Арифм. 16'!C78 )-HEX2DEC('Арифм. 16'!D78)), DEC2HEX(HEX2DEC('Арифм. 16'!D78 )-HEX2DEC('Арифм. 16'!C78)))</f>
        <v>114</v>
      </c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</row>
    <row r="78" spans="2:256" x14ac:dyDescent="0.25">
      <c r="B78" s="89">
        <v>111010</v>
      </c>
      <c r="C78" s="89">
        <v>72</v>
      </c>
      <c r="D78" s="89" t="s">
        <v>413</v>
      </c>
      <c r="E78" s="75"/>
      <c r="F78" s="90">
        <v>11101000</v>
      </c>
      <c r="G78" s="91">
        <v>1110100</v>
      </c>
      <c r="H78" s="50"/>
      <c r="I78" s="85">
        <v>58</v>
      </c>
      <c r="J78" s="85">
        <v>58</v>
      </c>
      <c r="K78" s="86">
        <v>928</v>
      </c>
      <c r="L78" s="87"/>
      <c r="M78" s="90" t="s">
        <v>525</v>
      </c>
      <c r="N78" s="90" t="s">
        <v>429</v>
      </c>
      <c r="P78" s="92" t="s">
        <v>526</v>
      </c>
      <c r="Q78" s="92" t="str">
        <f>IF( HEX2DEC('Арифм. 16'!C79 )&gt;HEX2DEC('Арифм. 16'!D79), DEC2HEX(HEX2DEC('Арифм. 16'!C79 )-HEX2DEC('Арифм. 16'!D79)), DEC2HEX(HEX2DEC('Арифм. 16'!D79 )-HEX2DEC('Арифм. 16'!C79)))</f>
        <v>A8</v>
      </c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2:256" x14ac:dyDescent="0.25">
      <c r="B79" s="89">
        <v>1001001</v>
      </c>
      <c r="C79" s="89">
        <v>111</v>
      </c>
      <c r="D79" s="89">
        <v>49</v>
      </c>
      <c r="E79" s="75"/>
      <c r="F79" s="90">
        <v>100100100</v>
      </c>
      <c r="G79" s="91">
        <v>10010010</v>
      </c>
      <c r="H79" s="50"/>
      <c r="I79" s="85">
        <v>73</v>
      </c>
      <c r="J79" s="85">
        <v>73</v>
      </c>
      <c r="K79" s="86">
        <v>1168</v>
      </c>
      <c r="L79" s="87"/>
      <c r="M79" s="90" t="s">
        <v>527</v>
      </c>
      <c r="N79" s="90" t="s">
        <v>447</v>
      </c>
      <c r="P79" s="92" t="s">
        <v>528</v>
      </c>
      <c r="Q79" s="92" t="str">
        <f>IF( HEX2DEC('Арифм. 16'!C80 )&gt;HEX2DEC('Арифм. 16'!D80), DEC2HEX(HEX2DEC('Арифм. 16'!C80 )-HEX2DEC('Арифм. 16'!D80)), DEC2HEX(HEX2DEC('Арифм. 16'!D80 )-HEX2DEC('Арифм. 16'!C80)))</f>
        <v>17F</v>
      </c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  <c r="IV79" s="75"/>
    </row>
    <row r="80" spans="2:256" x14ac:dyDescent="0.25">
      <c r="B80" s="89"/>
      <c r="C80" s="89"/>
      <c r="D80" s="89"/>
      <c r="E80" s="75"/>
      <c r="F80" s="90"/>
      <c r="G80" s="94"/>
      <c r="H80" s="54"/>
      <c r="I80" s="75"/>
      <c r="J80" s="75"/>
      <c r="K80" s="75"/>
      <c r="L80" s="75"/>
      <c r="M80" s="95"/>
      <c r="N80" s="95"/>
      <c r="P80" s="96"/>
      <c r="Q80" s="96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75"/>
    </row>
    <row r="81" spans="2:256" x14ac:dyDescent="0.25">
      <c r="B81" s="89">
        <v>1110</v>
      </c>
      <c r="C81" s="89">
        <v>16</v>
      </c>
      <c r="D81" s="89" t="s">
        <v>414</v>
      </c>
      <c r="E81" s="75"/>
      <c r="F81" s="90">
        <v>111000</v>
      </c>
      <c r="G81" s="91">
        <v>11100</v>
      </c>
      <c r="H81" s="50"/>
      <c r="I81" s="85">
        <v>14</v>
      </c>
      <c r="J81" s="85">
        <v>14</v>
      </c>
      <c r="K81" s="86">
        <v>224</v>
      </c>
      <c r="L81" s="87"/>
      <c r="M81" s="90" t="s">
        <v>468</v>
      </c>
      <c r="N81" s="90" t="s">
        <v>447</v>
      </c>
      <c r="P81" s="92" t="s">
        <v>294</v>
      </c>
      <c r="Q81" s="92" t="str">
        <f>IF( HEX2DEC('Арифм. 16'!C82 )&gt;HEX2DEC('Арифм. 16'!D82), DEC2HEX(HEX2DEC('Арифм. 16'!C82 )-HEX2DEC('Арифм. 16'!D82)), DEC2HEX(HEX2DEC('Арифм. 16'!D82 )-HEX2DEC('Арифм. 16'!C82)))</f>
        <v>16C</v>
      </c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75"/>
    </row>
    <row r="82" spans="2:256" x14ac:dyDescent="0.25">
      <c r="B82" s="89">
        <v>11101</v>
      </c>
      <c r="C82" s="89">
        <v>35</v>
      </c>
      <c r="D82" s="89" t="s">
        <v>415</v>
      </c>
      <c r="E82" s="75"/>
      <c r="F82" s="90">
        <v>1110100</v>
      </c>
      <c r="G82" s="91">
        <v>111010</v>
      </c>
      <c r="H82" s="50"/>
      <c r="I82" s="85">
        <v>29</v>
      </c>
      <c r="J82" s="85">
        <v>29</v>
      </c>
      <c r="K82" s="86">
        <v>464</v>
      </c>
      <c r="L82" s="87"/>
      <c r="M82" s="90" t="s">
        <v>196</v>
      </c>
      <c r="N82" s="90" t="s">
        <v>423</v>
      </c>
      <c r="P82" s="92" t="s">
        <v>529</v>
      </c>
      <c r="Q82" s="92" t="str">
        <f>IF( HEX2DEC('Арифм. 16'!C83 )&gt;HEX2DEC('Арифм. 16'!D83), DEC2HEX(HEX2DEC('Арифм. 16'!C83 )-HEX2DEC('Арифм. 16'!D83)), DEC2HEX(HEX2DEC('Арифм. 16'!D83 )-HEX2DEC('Арифм. 16'!C83)))</f>
        <v>AB</v>
      </c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  <c r="IV82" s="75"/>
    </row>
    <row r="83" spans="2:256" x14ac:dyDescent="0.25">
      <c r="B83" s="89">
        <v>101100</v>
      </c>
      <c r="C83" s="89">
        <v>54</v>
      </c>
      <c r="D83" s="89" t="s">
        <v>416</v>
      </c>
      <c r="E83" s="75"/>
      <c r="F83" s="90">
        <v>10110000</v>
      </c>
      <c r="G83" s="91">
        <v>1011000</v>
      </c>
      <c r="H83" s="50"/>
      <c r="I83" s="85">
        <v>44</v>
      </c>
      <c r="J83" s="85">
        <v>44</v>
      </c>
      <c r="K83" s="86">
        <v>704</v>
      </c>
      <c r="L83" s="87"/>
      <c r="M83" s="90" t="s">
        <v>445</v>
      </c>
      <c r="N83" s="90" t="s">
        <v>429</v>
      </c>
      <c r="P83" s="92" t="s">
        <v>530</v>
      </c>
      <c r="Q83" s="92" t="str">
        <f>IF( HEX2DEC('Арифм. 16'!C84 )&gt;HEX2DEC('Арифм. 16'!D84), DEC2HEX(HEX2DEC('Арифм. 16'!C84 )-HEX2DEC('Арифм. 16'!D84)), DEC2HEX(HEX2DEC('Арифм. 16'!D84 )-HEX2DEC('Арифм. 16'!C84)))</f>
        <v>28</v>
      </c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  <c r="IV83" s="75"/>
    </row>
    <row r="84" spans="2:256" x14ac:dyDescent="0.25">
      <c r="B84" s="89">
        <v>111011</v>
      </c>
      <c r="C84" s="89">
        <v>73</v>
      </c>
      <c r="D84" s="89" t="s">
        <v>417</v>
      </c>
      <c r="E84" s="75"/>
      <c r="F84" s="90">
        <v>11101100</v>
      </c>
      <c r="G84" s="91">
        <v>1110110</v>
      </c>
      <c r="H84" s="50"/>
      <c r="I84" s="85">
        <v>59</v>
      </c>
      <c r="J84" s="85">
        <v>59</v>
      </c>
      <c r="K84" s="86">
        <v>944</v>
      </c>
      <c r="L84" s="87"/>
      <c r="M84" s="90" t="s">
        <v>456</v>
      </c>
      <c r="N84" s="90" t="s">
        <v>432</v>
      </c>
      <c r="P84" s="92" t="s">
        <v>531</v>
      </c>
      <c r="Q84" s="92" t="str">
        <f>IF( HEX2DEC('Арифм. 16'!C85 )&gt;HEX2DEC('Арифм. 16'!D85), DEC2HEX(HEX2DEC('Арифм. 16'!C85 )-HEX2DEC('Арифм. 16'!D85)), DEC2HEX(HEX2DEC('Арифм. 16'!D85 )-HEX2DEC('Арифм. 16'!C85)))</f>
        <v>128</v>
      </c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</row>
    <row r="85" spans="2:256" x14ac:dyDescent="0.25">
      <c r="B85" s="89">
        <v>1001010</v>
      </c>
      <c r="C85" s="89">
        <v>112</v>
      </c>
      <c r="D85" s="89" t="s">
        <v>418</v>
      </c>
      <c r="E85" s="75"/>
      <c r="F85" s="90">
        <v>100101000</v>
      </c>
      <c r="G85" s="91">
        <v>10010100</v>
      </c>
      <c r="H85" s="50"/>
      <c r="I85" s="85">
        <v>74</v>
      </c>
      <c r="J85" s="85">
        <v>74</v>
      </c>
      <c r="K85" s="86">
        <v>1184</v>
      </c>
      <c r="L85" s="87"/>
      <c r="M85" s="90" t="s">
        <v>532</v>
      </c>
      <c r="N85" s="90" t="s">
        <v>447</v>
      </c>
      <c r="P85" s="92" t="s">
        <v>533</v>
      </c>
      <c r="Q85" s="92" t="str">
        <f>IF( HEX2DEC('Арифм. 16'!C86 )&gt;HEX2DEC('Арифм. 16'!D86), DEC2HEX(HEX2DEC('Арифм. 16'!C86 )-HEX2DEC('Арифм. 16'!D86)), DEC2HEX(HEX2DEC('Арифм. 16'!D86 )-HEX2DEC('Арифм. 16'!C86)))</f>
        <v>28</v>
      </c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</row>
    <row r="86" spans="2:256" x14ac:dyDescent="0.25">
      <c r="B86" s="89"/>
      <c r="C86" s="89"/>
      <c r="D86" s="89"/>
      <c r="E86" s="75"/>
      <c r="F86" s="90"/>
      <c r="G86" s="94"/>
      <c r="H86" s="54"/>
      <c r="I86" s="75"/>
      <c r="J86" s="75"/>
      <c r="K86" s="75"/>
      <c r="L86" s="75"/>
      <c r="M86" s="95"/>
      <c r="N86" s="95"/>
      <c r="P86" s="96"/>
      <c r="Q86" s="96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75"/>
    </row>
    <row r="87" spans="2:256" x14ac:dyDescent="0.25">
      <c r="B87" s="89">
        <v>1111</v>
      </c>
      <c r="C87" s="89">
        <v>17</v>
      </c>
      <c r="D87" s="89" t="s">
        <v>419</v>
      </c>
      <c r="E87" s="75"/>
      <c r="F87" s="90">
        <v>111100</v>
      </c>
      <c r="G87" s="91">
        <v>11110</v>
      </c>
      <c r="H87" s="50"/>
      <c r="I87" s="85">
        <v>15</v>
      </c>
      <c r="J87" s="85">
        <v>15</v>
      </c>
      <c r="K87" s="86">
        <v>240</v>
      </c>
      <c r="L87" s="87"/>
      <c r="M87" s="90" t="s">
        <v>425</v>
      </c>
      <c r="N87" s="90" t="s">
        <v>447</v>
      </c>
      <c r="P87" s="92" t="s">
        <v>534</v>
      </c>
      <c r="Q87" s="92" t="str">
        <f>IF( HEX2DEC('Арифм. 16'!C88 )&gt;HEX2DEC('Арифм. 16'!D88), DEC2HEX(HEX2DEC('Арифм. 16'!C88 )-HEX2DEC('Арифм. 16'!D88)), DEC2HEX(HEX2DEC('Арифм. 16'!D88 )-HEX2DEC('Арифм. 16'!C88)))</f>
        <v>2AD</v>
      </c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75"/>
    </row>
    <row r="88" spans="2:256" x14ac:dyDescent="0.25">
      <c r="B88" s="89">
        <v>11110</v>
      </c>
      <c r="C88" s="89">
        <v>36</v>
      </c>
      <c r="D88" s="89" t="s">
        <v>247</v>
      </c>
      <c r="E88" s="75"/>
      <c r="F88" s="90">
        <v>1111000</v>
      </c>
      <c r="G88" s="91">
        <v>111100</v>
      </c>
      <c r="H88" s="50"/>
      <c r="I88" s="85">
        <v>30</v>
      </c>
      <c r="J88" s="85">
        <v>30</v>
      </c>
      <c r="K88" s="86">
        <v>30</v>
      </c>
      <c r="L88" s="87"/>
      <c r="M88" s="90" t="s">
        <v>495</v>
      </c>
      <c r="N88" s="90" t="s">
        <v>423</v>
      </c>
      <c r="P88" s="92" t="s">
        <v>195</v>
      </c>
      <c r="Q88" s="92" t="str">
        <f>IF( HEX2DEC('Арифм. 16'!C89 )&gt;HEX2DEC('Арифм. 16'!D89), DEC2HEX(HEX2DEC('Арифм. 16'!C89 )-HEX2DEC('Арифм. 16'!D89)), DEC2HEX(HEX2DEC('Арифм. 16'!D89 )-HEX2DEC('Арифм. 16'!C89)))</f>
        <v>58</v>
      </c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  <c r="IV88" s="75"/>
    </row>
    <row r="89" spans="2:256" x14ac:dyDescent="0.25">
      <c r="B89" s="89">
        <v>101101</v>
      </c>
      <c r="C89" s="89">
        <v>55</v>
      </c>
      <c r="D89" s="89" t="s">
        <v>248</v>
      </c>
      <c r="E89" s="75"/>
      <c r="F89" s="90">
        <v>10110100</v>
      </c>
      <c r="G89" s="91">
        <v>1011010</v>
      </c>
      <c r="H89" s="50"/>
      <c r="I89" s="85">
        <v>45</v>
      </c>
      <c r="J89" s="85">
        <v>45</v>
      </c>
      <c r="K89" s="86">
        <v>45</v>
      </c>
      <c r="L89" s="87"/>
      <c r="M89" s="90" t="s">
        <v>535</v>
      </c>
      <c r="N89" s="90" t="s">
        <v>432</v>
      </c>
      <c r="P89" s="92" t="s">
        <v>536</v>
      </c>
      <c r="Q89" s="92" t="str">
        <f>IF( HEX2DEC('Арифм. 16'!C90 )&gt;HEX2DEC('Арифм. 16'!D90), DEC2HEX(HEX2DEC('Арифм. 16'!C90 )-HEX2DEC('Арифм. 16'!D90)), DEC2HEX(HEX2DEC('Арифм. 16'!D90 )-HEX2DEC('Арифм. 16'!C90)))</f>
        <v>90</v>
      </c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  <c r="IV89" s="75"/>
    </row>
    <row r="90" spans="2:256" x14ac:dyDescent="0.25">
      <c r="B90" s="89">
        <v>111100</v>
      </c>
      <c r="C90" s="89">
        <v>74</v>
      </c>
      <c r="D90" s="89" t="s">
        <v>249</v>
      </c>
      <c r="E90" s="75"/>
      <c r="F90" s="90">
        <v>11110000</v>
      </c>
      <c r="G90" s="91">
        <v>1111000</v>
      </c>
      <c r="H90" s="50"/>
      <c r="I90" s="85">
        <v>60</v>
      </c>
      <c r="J90" s="85">
        <v>60</v>
      </c>
      <c r="K90" s="86">
        <v>60</v>
      </c>
      <c r="L90" s="87"/>
      <c r="M90" s="90" t="s">
        <v>537</v>
      </c>
      <c r="N90" s="90" t="s">
        <v>463</v>
      </c>
      <c r="P90" s="92" t="s">
        <v>538</v>
      </c>
      <c r="Q90" s="92" t="str">
        <f>IF( HEX2DEC('Арифм. 16'!C91 )&gt;HEX2DEC('Арифм. 16'!D91), DEC2HEX(HEX2DEC('Арифм. 16'!C91 )-HEX2DEC('Арифм. 16'!D91)), DEC2HEX(HEX2DEC('Арифм. 16'!D91 )-HEX2DEC('Арифм. 16'!C91)))</f>
        <v>19F</v>
      </c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  <c r="IV90" s="75"/>
    </row>
    <row r="91" spans="2:256" x14ac:dyDescent="0.25">
      <c r="B91" s="99">
        <v>1001011</v>
      </c>
      <c r="C91" s="99">
        <v>113</v>
      </c>
      <c r="D91" s="99" t="s">
        <v>250</v>
      </c>
      <c r="E91" s="75"/>
      <c r="F91" s="100">
        <v>100101100</v>
      </c>
      <c r="G91" s="101">
        <v>10010110</v>
      </c>
      <c r="H91" s="50"/>
      <c r="I91" s="85">
        <v>75</v>
      </c>
      <c r="J91" s="85">
        <v>75</v>
      </c>
      <c r="K91" s="86">
        <v>75</v>
      </c>
      <c r="L91" s="87"/>
      <c r="M91" s="100" t="s">
        <v>539</v>
      </c>
      <c r="N91" s="100" t="s">
        <v>447</v>
      </c>
      <c r="P91" s="102" t="s">
        <v>540</v>
      </c>
      <c r="Q91" s="102" t="str">
        <f>IF( HEX2DEC('Арифм. 16'!C92 )&gt;HEX2DEC('Арифм. 16'!D92), DEC2HEX(HEX2DEC('Арифм. 16'!C92 )-HEX2DEC('Арифм. 16'!D92)), DEC2HEX(HEX2DEC('Арифм. 16'!D92 )-HEX2DEC('Арифм. 16'!C92)))</f>
        <v>399</v>
      </c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</row>
  </sheetData>
  <sheetProtection algorithmName="SHA-512" hashValue="NRzvJ8ClSDD3wWpfUzbLd/IQh7oa0CB4N7dJd5qKuRQc/mQ9pQZ2I15pam9Vh9K43UrZsJrmZ58BQtPRCig+HA==" saltValue="lkDhUMGPjerYOKoZbubE0w==" spinCount="100000" sheet="1" objects="1" scenarios="1"/>
  <mergeCells count="1">
    <mergeCell ref="E9:E10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Main</vt:lpstr>
      <vt:lpstr>10in2or8or16</vt:lpstr>
      <vt:lpstr>Арифм. 2</vt:lpstr>
      <vt:lpstr>2or8or16in10</vt:lpstr>
      <vt:lpstr>Арифм. 8</vt:lpstr>
      <vt:lpstr>Арифм. 16</vt:lpstr>
      <vt:lpstr>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</dc:creator>
  <dc:description/>
  <cp:lastModifiedBy>Владимир</cp:lastModifiedBy>
  <cp:revision>63</cp:revision>
  <dcterms:created xsi:type="dcterms:W3CDTF">2007-08-19T12:52:37Z</dcterms:created>
  <dcterms:modified xsi:type="dcterms:W3CDTF">2020-05-21T02:31:07Z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